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F:\Data\Personal\Personale\Anticorruzione\anticorruzione 2019\"/>
    </mc:Choice>
  </mc:AlternateContent>
  <xr:revisionPtr revIDLastSave="0" documentId="13_ncr:1_{65ECBFB8-13A5-408A-BAF5-D6EC1DB5E66D}" xr6:coauthVersionLast="36" xr6:coauthVersionMax="36" xr10:uidLastSave="{00000000-0000-0000-0000-000000000000}"/>
  <bookViews>
    <workbookView xWindow="0" yWindow="0" windowWidth="28800" windowHeight="12225" tabRatio="971" activeTab="10" xr2:uid="{00000000-000D-0000-FFFF-FFFF00000000}"/>
  </bookViews>
  <sheets>
    <sheet name="Zum Aufbau des Planes" sheetId="38" r:id="rId1"/>
    <sheet name="Risikobereiche" sheetId="7" r:id="rId2"/>
    <sheet name="Risikoverzeichnis" sheetId="8" r:id="rId3"/>
    <sheet name="Maßnahmen" sheetId="42" r:id="rId4"/>
    <sheet name="Bewertung" sheetId="10" r:id="rId5"/>
    <sheet name="SR Bereich A" sheetId="52" r:id="rId6"/>
    <sheet name="SR Bereich B" sheetId="56" r:id="rId7"/>
    <sheet name="SR Bereich C" sheetId="36" r:id="rId8"/>
    <sheet name="SR Bereich D" sheetId="59" r:id="rId9"/>
    <sheet name="SR Bereich E" sheetId="50" r:id="rId10"/>
    <sheet name="SR Bereich F" sheetId="53" r:id="rId11"/>
    <sheet name="A" sheetId="43" r:id="rId12"/>
    <sheet name="B" sheetId="55" r:id="rId13"/>
    <sheet name="C" sheetId="57" r:id="rId14"/>
    <sheet name="D" sheetId="46" r:id="rId15"/>
    <sheet name="Raccordo processi" sheetId="47" state="hidden" r:id="rId16"/>
    <sheet name="Aree dirigenziali" sheetId="48" state="hidden" r:id="rId17"/>
    <sheet name="D_nuova" sheetId="58" r:id="rId18"/>
    <sheet name="E" sheetId="51" r:id="rId19"/>
    <sheet name="F" sheetId="54" r:id="rId20"/>
  </sheets>
  <definedNames>
    <definedName name="_xlnm._FilterDatabase" localSheetId="2" hidden="1">Risikoverzeichnis!$A$136:$B$147</definedName>
    <definedName name="_xlnm.Print_Area" localSheetId="3">Maßnahmen!$A$1:$G$28</definedName>
    <definedName name="_xlnm.Print_Area" localSheetId="1">Risikobereiche!$A$1:$E$100</definedName>
    <definedName name="_xlnm.Print_Area" localSheetId="2">Risikoverzeichnis!$A$1:$F$147</definedName>
    <definedName name="_xlnm.Print_Area" localSheetId="5">'SR Bereich A'!$A$1:$O$56</definedName>
    <definedName name="_xlnm.Print_Area" localSheetId="6">'SR Bereich B'!$A$1:$O$69</definedName>
    <definedName name="_xlnm.Print_Area" localSheetId="7">'SR Bereich C'!$A$1:$O$115</definedName>
    <definedName name="_xlnm.Print_Area" localSheetId="8">'SR Bereich D'!$A$1:$O$31</definedName>
    <definedName name="_xlnm.Print_Area" localSheetId="9">'SR Bereich E'!$A$1:$O$74</definedName>
    <definedName name="_xlnm.Print_Area" localSheetId="10">'SR Bereich F'!$A$1:$O$20</definedName>
    <definedName name="_xlnm.Print_Area" localSheetId="0">'Zum Aufbau des Planes'!$A$1:$L$15</definedName>
    <definedName name="_xlnm.Print_Titles" localSheetId="3">Maßnahmen!$1:$1</definedName>
  </definedName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8" i="56" l="1"/>
  <c r="C67" i="56"/>
  <c r="E7" i="56"/>
  <c r="F7" i="56"/>
  <c r="F8" i="53"/>
  <c r="B46" i="52"/>
  <c r="A49" i="54"/>
  <c r="A1" i="54"/>
  <c r="A338" i="51"/>
  <c r="A290" i="51"/>
  <c r="A242" i="51"/>
  <c r="A194" i="51"/>
  <c r="A145" i="51"/>
  <c r="A97" i="51"/>
  <c r="A49" i="51"/>
  <c r="A1" i="51"/>
  <c r="A60" i="58"/>
  <c r="A1" i="58"/>
  <c r="A49" i="46"/>
  <c r="A1" i="46"/>
  <c r="A531" i="57"/>
  <c r="A483" i="57"/>
  <c r="A434" i="57"/>
  <c r="A386" i="57"/>
  <c r="A338" i="57"/>
  <c r="A290" i="57"/>
  <c r="A242" i="57"/>
  <c r="A194" i="57"/>
  <c r="A145" i="57"/>
  <c r="A97" i="57"/>
  <c r="A49" i="57"/>
  <c r="A1" i="57"/>
  <c r="A578" i="55"/>
  <c r="A530" i="55"/>
  <c r="A482" i="55"/>
  <c r="A434" i="55"/>
  <c r="A386" i="55"/>
  <c r="A338" i="55"/>
  <c r="A290" i="55"/>
  <c r="A242" i="55"/>
  <c r="A194" i="55"/>
  <c r="A145" i="55"/>
  <c r="A97" i="55"/>
  <c r="A49" i="55"/>
  <c r="A1" i="55"/>
  <c r="A242" i="43"/>
  <c r="A194" i="43"/>
  <c r="A145" i="43"/>
  <c r="A97" i="43"/>
  <c r="A49" i="43"/>
  <c r="A1" i="43"/>
  <c r="H12" i="59"/>
  <c r="H11" i="59"/>
  <c r="H9" i="59"/>
  <c r="H8" i="59"/>
  <c r="H7" i="59"/>
  <c r="H30" i="59"/>
  <c r="H29" i="59"/>
  <c r="H26" i="59"/>
  <c r="H24" i="59"/>
  <c r="H22" i="59"/>
  <c r="H21" i="59"/>
  <c r="F9" i="52"/>
  <c r="B16" i="53"/>
  <c r="B19" i="53"/>
  <c r="C15" i="53"/>
  <c r="G12" i="53"/>
  <c r="B7" i="53"/>
  <c r="B10" i="53"/>
  <c r="C6" i="53"/>
  <c r="G3" i="53"/>
  <c r="B70" i="50"/>
  <c r="B73" i="50"/>
  <c r="C69" i="50"/>
  <c r="G66" i="50"/>
  <c r="B61" i="50"/>
  <c r="B64" i="50"/>
  <c r="C60" i="50"/>
  <c r="G57" i="50"/>
  <c r="B52" i="50"/>
  <c r="B55" i="50"/>
  <c r="C51" i="50"/>
  <c r="G48" i="50"/>
  <c r="B43" i="50"/>
  <c r="B46" i="50"/>
  <c r="C42" i="50"/>
  <c r="G39" i="50"/>
  <c r="B34" i="50"/>
  <c r="B37" i="50"/>
  <c r="C33" i="50"/>
  <c r="G30" i="50"/>
  <c r="B25" i="50"/>
  <c r="B28" i="50"/>
  <c r="C24" i="50"/>
  <c r="G21" i="50"/>
  <c r="B16" i="50"/>
  <c r="B19" i="50"/>
  <c r="C15" i="50"/>
  <c r="G12" i="50"/>
  <c r="B7" i="50"/>
  <c r="B10" i="50"/>
  <c r="C6" i="50"/>
  <c r="G3" i="50"/>
  <c r="B21" i="59"/>
  <c r="B24" i="59"/>
  <c r="C20" i="59"/>
  <c r="G17" i="59"/>
  <c r="B7" i="59"/>
  <c r="B10" i="59"/>
  <c r="C6" i="59"/>
  <c r="G3" i="59"/>
  <c r="B111" i="36"/>
  <c r="B114" i="36"/>
  <c r="C110" i="36"/>
  <c r="G107" i="36"/>
  <c r="B102" i="36"/>
  <c r="B105" i="36"/>
  <c r="C101" i="36"/>
  <c r="G98" i="36"/>
  <c r="B93" i="36"/>
  <c r="B96" i="36"/>
  <c r="C92" i="36"/>
  <c r="G89" i="36"/>
  <c r="B84" i="36"/>
  <c r="B87" i="36"/>
  <c r="C83" i="36"/>
  <c r="G80" i="36"/>
  <c r="B75" i="36"/>
  <c r="B78" i="36"/>
  <c r="C74" i="36"/>
  <c r="G71" i="36"/>
  <c r="B66" i="36"/>
  <c r="B69" i="36"/>
  <c r="C65" i="36"/>
  <c r="G62" i="36"/>
  <c r="B57" i="36"/>
  <c r="B60" i="36"/>
  <c r="C56" i="36"/>
  <c r="G53" i="36"/>
  <c r="B48" i="36"/>
  <c r="B51" i="36"/>
  <c r="C47" i="36"/>
  <c r="G44" i="36"/>
  <c r="B39" i="36"/>
  <c r="B42" i="36"/>
  <c r="C38" i="36"/>
  <c r="G35" i="36"/>
  <c r="B25" i="36"/>
  <c r="B28" i="36"/>
  <c r="C24" i="36"/>
  <c r="G21" i="36"/>
  <c r="B16" i="36"/>
  <c r="B19" i="36"/>
  <c r="C15" i="36"/>
  <c r="G12" i="36"/>
  <c r="B7" i="36"/>
  <c r="B10" i="36"/>
  <c r="C6" i="36"/>
  <c r="G3" i="36"/>
  <c r="G64" i="56"/>
  <c r="B56" i="56"/>
  <c r="B59" i="56"/>
  <c r="C55" i="56"/>
  <c r="G52" i="56"/>
  <c r="B46" i="56"/>
  <c r="B49" i="56"/>
  <c r="C45" i="56"/>
  <c r="G42" i="56"/>
  <c r="B31" i="56"/>
  <c r="B39" i="56"/>
  <c r="C30" i="56"/>
  <c r="G27" i="56"/>
  <c r="B17" i="56"/>
  <c r="B20" i="56"/>
  <c r="C16" i="56"/>
  <c r="G13" i="56"/>
  <c r="B7" i="56"/>
  <c r="B10" i="56"/>
  <c r="C6" i="56"/>
  <c r="G3" i="56"/>
  <c r="B52" i="52"/>
  <c r="B55" i="52"/>
  <c r="C51" i="52"/>
  <c r="G48" i="52"/>
  <c r="B44" i="52"/>
  <c r="C43" i="52"/>
  <c r="G40" i="52"/>
  <c r="B35" i="52"/>
  <c r="B38" i="52"/>
  <c r="C34" i="52"/>
  <c r="G31" i="52"/>
  <c r="B27" i="52"/>
  <c r="B29" i="52"/>
  <c r="C26" i="52"/>
  <c r="G23" i="52"/>
  <c r="B17" i="52"/>
  <c r="B19" i="52"/>
  <c r="C16" i="52"/>
  <c r="G13" i="52"/>
  <c r="B7" i="52"/>
  <c r="B9" i="52"/>
  <c r="C6" i="52"/>
  <c r="G3" i="52"/>
  <c r="F6" i="52"/>
  <c r="B7" i="7"/>
  <c r="B6" i="7"/>
  <c r="F6" i="36"/>
  <c r="A17" i="59"/>
  <c r="A3" i="59"/>
  <c r="E30" i="59"/>
  <c r="F30" i="59"/>
  <c r="E29" i="59"/>
  <c r="F29" i="59"/>
  <c r="E27" i="59"/>
  <c r="F27" i="59"/>
  <c r="E26" i="59"/>
  <c r="F26" i="59"/>
  <c r="E24" i="59"/>
  <c r="F24" i="59"/>
  <c r="E22" i="59"/>
  <c r="F22" i="59"/>
  <c r="E21" i="59"/>
  <c r="F21" i="59"/>
  <c r="F20" i="59"/>
  <c r="A18" i="59"/>
  <c r="H17" i="59"/>
  <c r="E12" i="59"/>
  <c r="E11" i="59"/>
  <c r="F11" i="59"/>
  <c r="E9" i="59"/>
  <c r="E8" i="59"/>
  <c r="F8" i="59"/>
  <c r="E7" i="59"/>
  <c r="F7" i="59"/>
  <c r="E6" i="59"/>
  <c r="F6" i="59"/>
  <c r="A4" i="59"/>
  <c r="H3" i="59"/>
  <c r="A2" i="59"/>
  <c r="L21" i="46"/>
  <c r="A12" i="53"/>
  <c r="A3" i="53"/>
  <c r="F17" i="53"/>
  <c r="F16" i="53"/>
  <c r="F15" i="53"/>
  <c r="F7" i="53"/>
  <c r="F6" i="53"/>
  <c r="A66" i="50"/>
  <c r="A57" i="50"/>
  <c r="A48" i="50"/>
  <c r="A39" i="50"/>
  <c r="A30" i="50"/>
  <c r="A21" i="50"/>
  <c r="A12" i="50"/>
  <c r="A3" i="50"/>
  <c r="F51" i="50"/>
  <c r="F69" i="50"/>
  <c r="F60" i="50"/>
  <c r="F42" i="50"/>
  <c r="F33" i="50"/>
  <c r="F24" i="50"/>
  <c r="F15" i="50"/>
  <c r="F6" i="50"/>
  <c r="F110" i="36"/>
  <c r="F101" i="36"/>
  <c r="F92" i="36"/>
  <c r="F83" i="36"/>
  <c r="F74" i="36"/>
  <c r="F65" i="36"/>
  <c r="F56" i="36"/>
  <c r="F38" i="36"/>
  <c r="F24" i="36"/>
  <c r="E15" i="36"/>
  <c r="F15" i="36"/>
  <c r="F47" i="36"/>
  <c r="A107" i="36"/>
  <c r="A98" i="36"/>
  <c r="A89" i="36"/>
  <c r="A80" i="36"/>
  <c r="A71" i="36"/>
  <c r="A62" i="36"/>
  <c r="A53" i="36"/>
  <c r="A44" i="36"/>
  <c r="A35" i="36"/>
  <c r="A21" i="36"/>
  <c r="A12" i="36"/>
  <c r="A3" i="36"/>
  <c r="E6" i="56"/>
  <c r="F6" i="56"/>
  <c r="A65" i="56"/>
  <c r="H64" i="56"/>
  <c r="A53" i="56"/>
  <c r="H52" i="56"/>
  <c r="A43" i="56"/>
  <c r="H42" i="56"/>
  <c r="A28" i="56"/>
  <c r="H27" i="56"/>
  <c r="A14" i="56"/>
  <c r="H13" i="56"/>
  <c r="A4" i="56"/>
  <c r="H3" i="56"/>
  <c r="A48" i="52"/>
  <c r="A31" i="52"/>
  <c r="A23" i="52"/>
  <c r="A13" i="53"/>
  <c r="H12" i="53"/>
  <c r="A4" i="53"/>
  <c r="H3" i="53"/>
  <c r="A2" i="53"/>
  <c r="A67" i="50"/>
  <c r="H66" i="50"/>
  <c r="A58" i="50"/>
  <c r="H57" i="50"/>
  <c r="A49" i="50"/>
  <c r="H48" i="50"/>
  <c r="A40" i="50"/>
  <c r="H39" i="50"/>
  <c r="A31" i="50"/>
  <c r="H30" i="50"/>
  <c r="A22" i="50"/>
  <c r="H21" i="50"/>
  <c r="A13" i="50"/>
  <c r="H12" i="50"/>
  <c r="A4" i="50"/>
  <c r="H3" i="50"/>
  <c r="A2" i="50"/>
  <c r="A108" i="36"/>
  <c r="H107" i="36"/>
  <c r="A99" i="36"/>
  <c r="H98" i="36"/>
  <c r="A90" i="36"/>
  <c r="H89" i="36"/>
  <c r="A81" i="36"/>
  <c r="H80" i="36"/>
  <c r="A72" i="36"/>
  <c r="H71" i="36"/>
  <c r="A63" i="36"/>
  <c r="H62" i="36"/>
  <c r="A54" i="36"/>
  <c r="H53" i="36"/>
  <c r="A45" i="36"/>
  <c r="H44" i="36"/>
  <c r="A36" i="36"/>
  <c r="H35" i="36"/>
  <c r="A22" i="36"/>
  <c r="H21" i="36"/>
  <c r="A13" i="36"/>
  <c r="H12" i="36"/>
  <c r="A4" i="36"/>
  <c r="H3" i="36"/>
  <c r="B4" i="7"/>
  <c r="A2" i="36"/>
  <c r="F55" i="52"/>
  <c r="F54" i="52"/>
  <c r="F53" i="52"/>
  <c r="F52" i="52"/>
  <c r="F51" i="52"/>
  <c r="A49" i="52"/>
  <c r="H48" i="52"/>
  <c r="F45" i="52"/>
  <c r="F44" i="52"/>
  <c r="F43" i="52"/>
  <c r="A40" i="52"/>
  <c r="A41" i="52"/>
  <c r="H40" i="52"/>
  <c r="F38" i="52"/>
  <c r="F37" i="52"/>
  <c r="F36" i="52"/>
  <c r="F35" i="52"/>
  <c r="F34" i="52"/>
  <c r="A32" i="52"/>
  <c r="H31" i="52"/>
  <c r="F29" i="52"/>
  <c r="F28" i="52"/>
  <c r="F27" i="52"/>
  <c r="F26" i="52"/>
  <c r="A24" i="52"/>
  <c r="H23" i="52"/>
  <c r="F21" i="52"/>
  <c r="F20" i="52"/>
  <c r="F19" i="52"/>
  <c r="F18" i="52"/>
  <c r="F17" i="52"/>
  <c r="F16" i="52"/>
  <c r="A13" i="52"/>
  <c r="A14" i="52"/>
  <c r="H13" i="52"/>
  <c r="F11" i="52"/>
  <c r="F10" i="52"/>
  <c r="F8" i="52"/>
  <c r="F7" i="52"/>
  <c r="A3" i="52"/>
  <c r="A4" i="52"/>
  <c r="H3" i="52"/>
  <c r="B2" i="7"/>
  <c r="A2" i="52"/>
  <c r="B5" i="7"/>
  <c r="B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5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5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5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500-000004000000}">
      <text>
        <r>
          <rPr>
            <b/>
            <sz val="8"/>
            <color indexed="81"/>
            <rFont val="Tahoma"/>
            <family val="2"/>
          </rPr>
          <t>Da indicarsi obbligatoriamente.
Previste per legge o da altre fonti normative. 
Vedi allegato 1 -  B1.1.3. Pagina 15  del P.N.A.</t>
        </r>
      </text>
    </comment>
    <comment ref="K5" authorId="0" shapeId="0" xr:uid="{00000000-0006-0000-0500-000005000000}">
      <text>
        <r>
          <rPr>
            <b/>
            <sz val="8"/>
            <color indexed="81"/>
            <rFont val="Tahoma"/>
            <family val="2"/>
          </rPr>
          <t>Sono rese obbligatorie da inserimento nel P.T.P.C.
Si veda anche Allegato 4 P.N.A.</t>
        </r>
      </text>
    </comment>
    <comment ref="J14" authorId="0" shapeId="0" xr:uid="{00000000-0006-0000-05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shapeId="0" xr:uid="{00000000-0006-0000-05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shapeId="0" xr:uid="{00000000-0006-0000-05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shapeId="0" xr:uid="{00000000-0006-0000-0500-000009000000}">
      <text>
        <r>
          <rPr>
            <b/>
            <sz val="8"/>
            <color indexed="81"/>
            <rFont val="Tahoma"/>
            <family val="2"/>
          </rPr>
          <t>Da indicarsi obbligatoriamente.
Previste per legge o da altre fonti normative. 
Vedi allegato 1 -  B1.1.3. Pagina 15  del P.N.A.</t>
        </r>
      </text>
    </comment>
    <comment ref="K15" authorId="0" shapeId="0" xr:uid="{00000000-0006-0000-0500-00000A000000}">
      <text>
        <r>
          <rPr>
            <b/>
            <sz val="8"/>
            <color indexed="81"/>
            <rFont val="Tahoma"/>
            <family val="2"/>
          </rPr>
          <t>Sono rese obbligatorie da inserimento nel P.T.P.C.
Si veda anche Allegato 4 P.N.A.</t>
        </r>
      </text>
    </comment>
    <comment ref="J24" authorId="0" shapeId="0" xr:uid="{00000000-0006-0000-05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5" authorId="0" shapeId="0" xr:uid="{00000000-0006-0000-05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5" authorId="0" shapeId="0" xr:uid="{00000000-0006-0000-05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5" authorId="0" shapeId="0" xr:uid="{00000000-0006-0000-0500-00000E000000}">
      <text>
        <r>
          <rPr>
            <b/>
            <sz val="8"/>
            <color indexed="81"/>
            <rFont val="Tahoma"/>
            <family val="2"/>
          </rPr>
          <t>Da indicarsi obbligatoriamente.
Previste per legge o da altre fonti normative. 
Vedi allegato 1 -  B1.1.3. Pagina 15  del P.N.A.</t>
        </r>
      </text>
    </comment>
    <comment ref="K25" authorId="0" shapeId="0" xr:uid="{00000000-0006-0000-0500-00000F000000}">
      <text>
        <r>
          <rPr>
            <b/>
            <sz val="8"/>
            <color indexed="81"/>
            <rFont val="Tahoma"/>
            <family val="2"/>
          </rPr>
          <t>Sono rese obbligatorie da inserimento nel P.T.P.C.
Si veda anche Allegato 4 P.N.A.</t>
        </r>
      </text>
    </comment>
    <comment ref="J32" authorId="0" shapeId="0" xr:uid="{00000000-0006-0000-05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shapeId="0" xr:uid="{00000000-0006-0000-05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shapeId="0" xr:uid="{00000000-0006-0000-05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shapeId="0" xr:uid="{00000000-0006-0000-0500-000013000000}">
      <text>
        <r>
          <rPr>
            <b/>
            <sz val="8"/>
            <color indexed="81"/>
            <rFont val="Tahoma"/>
            <family val="2"/>
          </rPr>
          <t>Da indicarsi obbligatoriamente.
Previste per legge o da altre fonti normative. 
Vedi allegato 1 -  B1.1.3. Pagina 15  del P.N.A.</t>
        </r>
      </text>
    </comment>
    <comment ref="K33" authorId="0" shapeId="0" xr:uid="{00000000-0006-0000-0500-000014000000}">
      <text>
        <r>
          <rPr>
            <b/>
            <sz val="8"/>
            <color indexed="81"/>
            <rFont val="Tahoma"/>
            <family val="2"/>
          </rPr>
          <t>Sono rese obbligatorie da inserimento nel P.T.P.C.
Si veda anche Allegato 4 P.N.A.</t>
        </r>
      </text>
    </comment>
    <comment ref="J41" authorId="0" shapeId="0" xr:uid="{00000000-0006-0000-05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2" authorId="0" shapeId="0" xr:uid="{00000000-0006-0000-05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2" authorId="0" shapeId="0" xr:uid="{00000000-0006-0000-05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2" authorId="0" shapeId="0" xr:uid="{00000000-0006-0000-0500-000018000000}">
      <text>
        <r>
          <rPr>
            <b/>
            <sz val="8"/>
            <color indexed="81"/>
            <rFont val="Tahoma"/>
            <family val="2"/>
          </rPr>
          <t>Da indicarsi obbligatoriamente.
Previste per legge o da altre fonti normative. 
Vedi allegato 1 -  B1.1.3. Pagina 15  del P.N.A.</t>
        </r>
      </text>
    </comment>
    <comment ref="K42" authorId="0" shapeId="0" xr:uid="{00000000-0006-0000-0500-000019000000}">
      <text>
        <r>
          <rPr>
            <b/>
            <sz val="8"/>
            <color indexed="81"/>
            <rFont val="Tahoma"/>
            <family val="2"/>
          </rPr>
          <t>Sono rese obbligatorie da inserimento nel P.T.P.C.
Si veda anche Allegato 4 P.N.A.</t>
        </r>
      </text>
    </comment>
    <comment ref="J49" authorId="0" shapeId="0" xr:uid="{00000000-0006-0000-05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shapeId="0" xr:uid="{00000000-0006-0000-05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shapeId="0" xr:uid="{00000000-0006-0000-05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shapeId="0" xr:uid="{00000000-0006-0000-0500-00001D000000}">
      <text>
        <r>
          <rPr>
            <b/>
            <sz val="8"/>
            <color indexed="81"/>
            <rFont val="Tahoma"/>
            <family val="2"/>
          </rPr>
          <t>Da indicarsi obbligatoriamente.
Previste per legge o da altre fonti normative. 
Vedi allegato 1 -  B1.1.3. Pagina 15  del P.N.A.</t>
        </r>
      </text>
    </comment>
    <comment ref="K50" authorId="0" shapeId="0" xr:uid="{00000000-0006-0000-0500-00001E00000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6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6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6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600-000004000000}">
      <text>
        <r>
          <rPr>
            <b/>
            <sz val="8"/>
            <color indexed="81"/>
            <rFont val="Tahoma"/>
            <family val="2"/>
          </rPr>
          <t>Da indicarsi obbligatoriamente.
Previste per legge o da altre fonti normative. 
Vedi allegato 1 -  B1.1.3. Pagina 15  del P.N.A.</t>
        </r>
      </text>
    </comment>
    <comment ref="K5" authorId="0" shapeId="0" xr:uid="{00000000-0006-0000-0600-000005000000}">
      <text>
        <r>
          <rPr>
            <b/>
            <sz val="8"/>
            <color indexed="81"/>
            <rFont val="Tahoma"/>
            <family val="2"/>
          </rPr>
          <t>Sono rese obbligatorie da inserimento nel P.T.P.C.
Si veda anche Allegato 4 P.N.A.</t>
        </r>
      </text>
    </comment>
    <comment ref="J14" authorId="0" shapeId="0" xr:uid="{00000000-0006-0000-06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shapeId="0" xr:uid="{00000000-0006-0000-06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shapeId="0" xr:uid="{00000000-0006-0000-06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shapeId="0" xr:uid="{00000000-0006-0000-0600-000009000000}">
      <text>
        <r>
          <rPr>
            <b/>
            <sz val="8"/>
            <color indexed="81"/>
            <rFont val="Tahoma"/>
            <family val="2"/>
          </rPr>
          <t>Da indicarsi obbligatoriamente.
Previste per legge o da altre fonti normative. 
Vedi allegato 1 -  B1.1.3. Pagina 15  del P.N.A.</t>
        </r>
      </text>
    </comment>
    <comment ref="K15" authorId="0" shapeId="0" xr:uid="{00000000-0006-0000-0600-00000A000000}">
      <text>
        <r>
          <rPr>
            <b/>
            <sz val="8"/>
            <color indexed="81"/>
            <rFont val="Tahoma"/>
            <family val="2"/>
          </rPr>
          <t>Sono rese obbligatorie da inserimento nel P.T.P.C.
Si veda anche Allegato 4 P.N.A.</t>
        </r>
      </text>
    </comment>
    <comment ref="J28" authorId="0" shapeId="0" xr:uid="{00000000-0006-0000-06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9" authorId="0" shapeId="0" xr:uid="{00000000-0006-0000-06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9" authorId="0" shapeId="0" xr:uid="{00000000-0006-0000-06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9" authorId="0" shapeId="0" xr:uid="{00000000-0006-0000-0600-00000E000000}">
      <text>
        <r>
          <rPr>
            <b/>
            <sz val="8"/>
            <color indexed="81"/>
            <rFont val="Tahoma"/>
            <family val="2"/>
          </rPr>
          <t>Da indicarsi obbligatoriamente.
Previste per legge o da altre fonti normative. 
Vedi allegato 1 -  B1.1.3. Pagina 15  del P.N.A.</t>
        </r>
      </text>
    </comment>
    <comment ref="K29" authorId="0" shapeId="0" xr:uid="{00000000-0006-0000-0600-00000F000000}">
      <text>
        <r>
          <rPr>
            <b/>
            <sz val="8"/>
            <color indexed="81"/>
            <rFont val="Tahoma"/>
            <family val="2"/>
          </rPr>
          <t>Sono rese obbligatorie da inserimento nel P.T.P.C.
Si veda anche Allegato 4 P.N.A.</t>
        </r>
      </text>
    </comment>
    <comment ref="J43" authorId="0" shapeId="0" xr:uid="{00000000-0006-0000-06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4" authorId="0" shapeId="0" xr:uid="{00000000-0006-0000-06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4" authorId="0" shapeId="0" xr:uid="{00000000-0006-0000-06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4" authorId="0" shapeId="0" xr:uid="{00000000-0006-0000-0600-000013000000}">
      <text>
        <r>
          <rPr>
            <b/>
            <sz val="8"/>
            <color indexed="81"/>
            <rFont val="Tahoma"/>
            <family val="2"/>
          </rPr>
          <t>Da indicarsi obbligatoriamente.
Previste per legge o da altre fonti normative. 
Vedi allegato 1 -  B1.1.3. Pagina 15  del P.N.A.</t>
        </r>
      </text>
    </comment>
    <comment ref="K44" authorId="0" shapeId="0" xr:uid="{00000000-0006-0000-0600-000014000000}">
      <text>
        <r>
          <rPr>
            <b/>
            <sz val="8"/>
            <color indexed="81"/>
            <rFont val="Tahoma"/>
            <family val="2"/>
          </rPr>
          <t>Sono rese obbligatorie da inserimento nel P.T.P.C.
Si veda anche Allegato 4 P.N.A.</t>
        </r>
      </text>
    </comment>
    <comment ref="J53" authorId="0" shapeId="0" xr:uid="{00000000-0006-0000-06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4" authorId="0" shapeId="0" xr:uid="{00000000-0006-0000-06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4" authorId="0" shapeId="0" xr:uid="{00000000-0006-0000-06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4" authorId="0" shapeId="0" xr:uid="{00000000-0006-0000-0600-000018000000}">
      <text>
        <r>
          <rPr>
            <b/>
            <sz val="8"/>
            <color indexed="81"/>
            <rFont val="Tahoma"/>
            <family val="2"/>
          </rPr>
          <t>Da indicarsi obbligatoriamente.
Previste per legge o da altre fonti normative. 
Vedi allegato 1 -  B1.1.3. Pagina 15  del P.N.A.</t>
        </r>
      </text>
    </comment>
    <comment ref="K54" authorId="0" shapeId="0" xr:uid="{00000000-0006-0000-0600-000019000000}">
      <text>
        <r>
          <rPr>
            <b/>
            <sz val="8"/>
            <color indexed="81"/>
            <rFont val="Tahoma"/>
            <family val="2"/>
          </rPr>
          <t>Sono rese obbligatorie da inserimento nel P.T.P.C.
Si veda anche Allegato 4 P.N.A.</t>
        </r>
      </text>
    </comment>
    <comment ref="J65" authorId="0" shapeId="0" xr:uid="{00000000-0006-0000-06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6" authorId="0" shapeId="0" xr:uid="{00000000-0006-0000-06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6" authorId="0" shapeId="0" xr:uid="{00000000-0006-0000-06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6" authorId="0" shapeId="0" xr:uid="{00000000-0006-0000-0600-00001D000000}">
      <text>
        <r>
          <rPr>
            <b/>
            <sz val="8"/>
            <color indexed="81"/>
            <rFont val="Tahoma"/>
            <family val="2"/>
          </rPr>
          <t>Da indicarsi obbligatoriamente.
Previste per legge o da altre fonti normative. 
Vedi allegato 1 -  B1.1.3. Pagina 15  del P.N.A.</t>
        </r>
      </text>
    </comment>
    <comment ref="K66" authorId="0" shapeId="0" xr:uid="{00000000-0006-0000-0600-00001E00000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7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7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7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700-000004000000}">
      <text>
        <r>
          <rPr>
            <b/>
            <sz val="8"/>
            <color indexed="81"/>
            <rFont val="Tahoma"/>
            <family val="2"/>
          </rPr>
          <t>Da indicarsi obbligatoriamente.
Previste per legge o da altre fonti normative. 
Vedi allegato 1 -  B1.1.3. Pagina 15  del P.N.A.</t>
        </r>
      </text>
    </comment>
    <comment ref="K5" authorId="0" shapeId="0" xr:uid="{00000000-0006-0000-0700-000005000000}">
      <text>
        <r>
          <rPr>
            <b/>
            <sz val="8"/>
            <color indexed="81"/>
            <rFont val="Tahoma"/>
            <family val="2"/>
          </rPr>
          <t>Sono rese obbligatorie da inserimento nel P.T.P.C.
Si veda anche Allegato 4 P.N.A.</t>
        </r>
      </text>
    </comment>
    <comment ref="J13" authorId="0" shapeId="0" xr:uid="{00000000-0006-0000-07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7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7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700-000009000000}">
      <text>
        <r>
          <rPr>
            <b/>
            <sz val="8"/>
            <color indexed="81"/>
            <rFont val="Tahoma"/>
            <family val="2"/>
          </rPr>
          <t>Da indicarsi obbligatoriamente.
Previste per legge o da altre fonti normative. 
Vedi allegato 1 -  B1.1.3. Pagina 15  del P.N.A.</t>
        </r>
      </text>
    </comment>
    <comment ref="K14" authorId="0" shapeId="0" xr:uid="{00000000-0006-0000-0700-00000A000000}">
      <text>
        <r>
          <rPr>
            <b/>
            <sz val="8"/>
            <color indexed="81"/>
            <rFont val="Tahoma"/>
            <family val="2"/>
          </rPr>
          <t>Sono rese obbligatorie da inserimento nel P.T.P.C.
Si veda anche Allegato 4 P.N.A.</t>
        </r>
      </text>
    </comment>
    <comment ref="J22" authorId="0" shapeId="0" xr:uid="{00000000-0006-0000-07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shapeId="0" xr:uid="{00000000-0006-0000-07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shapeId="0" xr:uid="{00000000-0006-0000-07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shapeId="0" xr:uid="{00000000-0006-0000-0700-00000E000000}">
      <text>
        <r>
          <rPr>
            <b/>
            <sz val="8"/>
            <color indexed="81"/>
            <rFont val="Tahoma"/>
            <family val="2"/>
          </rPr>
          <t>Da indicarsi obbligatoriamente.
Previste per legge o da altre fonti normative. 
Vedi allegato 1 -  B1.1.3. Pagina 15  del P.N.A.</t>
        </r>
      </text>
    </comment>
    <comment ref="K23" authorId="0" shapeId="0" xr:uid="{00000000-0006-0000-0700-00000F000000}">
      <text>
        <r>
          <rPr>
            <b/>
            <sz val="8"/>
            <color indexed="81"/>
            <rFont val="Tahoma"/>
            <family val="2"/>
          </rPr>
          <t>Sono rese obbligatorie da inserimento nel P.T.P.C.
Si veda anche Allegato 4 P.N.A.</t>
        </r>
      </text>
    </comment>
    <comment ref="J36" authorId="0" shapeId="0" xr:uid="{00000000-0006-0000-07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7" authorId="0" shapeId="0" xr:uid="{00000000-0006-0000-07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7" authorId="0" shapeId="0" xr:uid="{00000000-0006-0000-07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7" authorId="0" shapeId="0" xr:uid="{00000000-0006-0000-0700-000013000000}">
      <text>
        <r>
          <rPr>
            <b/>
            <sz val="8"/>
            <color indexed="81"/>
            <rFont val="Tahoma"/>
            <family val="2"/>
          </rPr>
          <t>Da indicarsi obbligatoriamente.
Previste per legge o da altre fonti normative. 
Vedi allegato 1 -  B1.1.3. Pagina 15  del P.N.A.</t>
        </r>
      </text>
    </comment>
    <comment ref="K37" authorId="0" shapeId="0" xr:uid="{00000000-0006-0000-0700-000014000000}">
      <text>
        <r>
          <rPr>
            <b/>
            <sz val="8"/>
            <color indexed="81"/>
            <rFont val="Tahoma"/>
            <family val="2"/>
          </rPr>
          <t>Sono rese obbligatorie da inserimento nel P.T.P.C.
Si veda anche Allegato 4 P.N.A.</t>
        </r>
      </text>
    </comment>
    <comment ref="J45" authorId="0" shapeId="0" xr:uid="{00000000-0006-0000-07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6" authorId="0" shapeId="0" xr:uid="{00000000-0006-0000-07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6" authorId="0" shapeId="0" xr:uid="{00000000-0006-0000-07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6" authorId="0" shapeId="0" xr:uid="{00000000-0006-0000-0700-000018000000}">
      <text>
        <r>
          <rPr>
            <b/>
            <sz val="8"/>
            <color indexed="81"/>
            <rFont val="Tahoma"/>
            <family val="2"/>
          </rPr>
          <t>Da indicarsi obbligatoriamente.
Previste per legge o da altre fonti normative. 
Vedi allegato 1 -  B1.1.3. Pagina 15  del P.N.A.</t>
        </r>
      </text>
    </comment>
    <comment ref="K46" authorId="0" shapeId="0" xr:uid="{00000000-0006-0000-0700-000019000000}">
      <text>
        <r>
          <rPr>
            <b/>
            <sz val="8"/>
            <color indexed="81"/>
            <rFont val="Tahoma"/>
            <family val="2"/>
          </rPr>
          <t>Sono rese obbligatorie da inserimento nel P.T.P.C.
Si veda anche Allegato 4 P.N.A.</t>
        </r>
      </text>
    </comment>
    <comment ref="J54" authorId="0" shapeId="0" xr:uid="{00000000-0006-0000-07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5" authorId="0" shapeId="0" xr:uid="{00000000-0006-0000-07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5" authorId="0" shapeId="0" xr:uid="{00000000-0006-0000-07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5" authorId="0" shapeId="0" xr:uid="{00000000-0006-0000-0700-00001D000000}">
      <text>
        <r>
          <rPr>
            <b/>
            <sz val="8"/>
            <color indexed="81"/>
            <rFont val="Tahoma"/>
            <family val="2"/>
          </rPr>
          <t>Da indicarsi obbligatoriamente.
Previste per legge o da altre fonti normative. 
Vedi allegato 1 -  B1.1.3. Pagina 15  del P.N.A.</t>
        </r>
      </text>
    </comment>
    <comment ref="K55" authorId="0" shapeId="0" xr:uid="{00000000-0006-0000-0700-00001E000000}">
      <text>
        <r>
          <rPr>
            <b/>
            <sz val="8"/>
            <color indexed="81"/>
            <rFont val="Tahoma"/>
            <family val="2"/>
          </rPr>
          <t>Sono rese obbligatorie da inserimento nel P.T.P.C.
Si veda anche Allegato 4 P.N.A.</t>
        </r>
      </text>
    </comment>
    <comment ref="J63" authorId="0" shapeId="0" xr:uid="{00000000-0006-0000-0700-00001F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4" authorId="0" shapeId="0" xr:uid="{00000000-0006-0000-0700-000020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4" authorId="0" shapeId="0" xr:uid="{00000000-0006-0000-0700-000021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4" authorId="0" shapeId="0" xr:uid="{00000000-0006-0000-0700-000022000000}">
      <text>
        <r>
          <rPr>
            <b/>
            <sz val="8"/>
            <color indexed="81"/>
            <rFont val="Tahoma"/>
            <family val="2"/>
          </rPr>
          <t>Da indicarsi obbligatoriamente.
Previste per legge o da altre fonti normative. 
Vedi allegato 1 -  B1.1.3. Pagina 15  del P.N.A.</t>
        </r>
      </text>
    </comment>
    <comment ref="K64" authorId="0" shapeId="0" xr:uid="{00000000-0006-0000-0700-000023000000}">
      <text>
        <r>
          <rPr>
            <b/>
            <sz val="8"/>
            <color indexed="81"/>
            <rFont val="Tahoma"/>
            <family val="2"/>
          </rPr>
          <t>Sono rese obbligatorie da inserimento nel P.T.P.C.
Si veda anche Allegato 4 P.N.A.</t>
        </r>
      </text>
    </comment>
    <comment ref="J72" authorId="0" shapeId="0" xr:uid="{00000000-0006-0000-0700-000024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3" authorId="0" shapeId="0" xr:uid="{00000000-0006-0000-0700-000025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3" authorId="0" shapeId="0" xr:uid="{00000000-0006-0000-0700-000026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3" authorId="0" shapeId="0" xr:uid="{00000000-0006-0000-0700-000027000000}">
      <text>
        <r>
          <rPr>
            <b/>
            <sz val="8"/>
            <color indexed="81"/>
            <rFont val="Tahoma"/>
            <family val="2"/>
          </rPr>
          <t>Da indicarsi obbligatoriamente.
Previste per legge o da altre fonti normative. 
Vedi allegato 1 -  B1.1.3. Pagina 15  del P.N.A.</t>
        </r>
      </text>
    </comment>
    <comment ref="K73" authorId="0" shapeId="0" xr:uid="{00000000-0006-0000-0700-000028000000}">
      <text>
        <r>
          <rPr>
            <b/>
            <sz val="8"/>
            <color indexed="81"/>
            <rFont val="Tahoma"/>
            <family val="2"/>
          </rPr>
          <t>Sono rese obbligatorie da inserimento nel P.T.P.C.
Si veda anche Allegato 4 P.N.A.</t>
        </r>
      </text>
    </comment>
    <comment ref="J81" authorId="0" shapeId="0" xr:uid="{00000000-0006-0000-0700-000029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2" authorId="0" shapeId="0" xr:uid="{00000000-0006-0000-0700-00002A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2" authorId="0" shapeId="0" xr:uid="{00000000-0006-0000-0700-00002B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2" authorId="0" shapeId="0" xr:uid="{00000000-0006-0000-0700-00002C000000}">
      <text>
        <r>
          <rPr>
            <b/>
            <sz val="8"/>
            <color indexed="81"/>
            <rFont val="Tahoma"/>
            <family val="2"/>
          </rPr>
          <t>Da indicarsi obbligatoriamente.
Previste per legge o da altre fonti normative. 
Vedi allegato 1 -  B1.1.3. Pagina 15  del P.N.A.</t>
        </r>
      </text>
    </comment>
    <comment ref="K82" authorId="0" shapeId="0" xr:uid="{00000000-0006-0000-0700-00002D000000}">
      <text>
        <r>
          <rPr>
            <b/>
            <sz val="8"/>
            <color indexed="81"/>
            <rFont val="Tahoma"/>
            <family val="2"/>
          </rPr>
          <t>Sono rese obbligatorie da inserimento nel P.T.P.C.
Si veda anche Allegato 4 P.N.A.</t>
        </r>
      </text>
    </comment>
    <comment ref="J90" authorId="0" shapeId="0" xr:uid="{00000000-0006-0000-0700-00002E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91" authorId="0" shapeId="0" xr:uid="{00000000-0006-0000-0700-00002F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91" authorId="0" shapeId="0" xr:uid="{00000000-0006-0000-0700-000030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91" authorId="0" shapeId="0" xr:uid="{00000000-0006-0000-0700-000031000000}">
      <text>
        <r>
          <rPr>
            <b/>
            <sz val="8"/>
            <color indexed="81"/>
            <rFont val="Tahoma"/>
            <family val="2"/>
          </rPr>
          <t>Da indicarsi obbligatoriamente.
Previste per legge o da altre fonti normative. 
Vedi allegato 1 -  B1.1.3. Pagina 15  del P.N.A.</t>
        </r>
      </text>
    </comment>
    <comment ref="K91" authorId="0" shapeId="0" xr:uid="{00000000-0006-0000-0700-000032000000}">
      <text>
        <r>
          <rPr>
            <b/>
            <sz val="8"/>
            <color indexed="81"/>
            <rFont val="Tahoma"/>
            <family val="2"/>
          </rPr>
          <t>Sono rese obbligatorie da inserimento nel P.T.P.C.
Si veda anche Allegato 4 P.N.A.</t>
        </r>
      </text>
    </comment>
    <comment ref="J99" authorId="0" shapeId="0" xr:uid="{00000000-0006-0000-0700-000033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0" authorId="0" shapeId="0" xr:uid="{00000000-0006-0000-0700-000034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0" authorId="0" shapeId="0" xr:uid="{00000000-0006-0000-0700-000035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0" authorId="0" shapeId="0" xr:uid="{00000000-0006-0000-0700-000036000000}">
      <text>
        <r>
          <rPr>
            <b/>
            <sz val="8"/>
            <color indexed="81"/>
            <rFont val="Tahoma"/>
            <family val="2"/>
          </rPr>
          <t>Da indicarsi obbligatoriamente.
Previste per legge o da altre fonti normative. 
Vedi allegato 1 -  B1.1.3. Pagina 15  del P.N.A.</t>
        </r>
      </text>
    </comment>
    <comment ref="K100" authorId="0" shapeId="0" xr:uid="{00000000-0006-0000-0700-000037000000}">
      <text>
        <r>
          <rPr>
            <b/>
            <sz val="8"/>
            <color indexed="81"/>
            <rFont val="Tahoma"/>
            <family val="2"/>
          </rPr>
          <t>Sono rese obbligatorie da inserimento nel P.T.P.C.
Si veda anche Allegato 4 P.N.A.</t>
        </r>
      </text>
    </comment>
    <comment ref="J108" authorId="0" shapeId="0" xr:uid="{00000000-0006-0000-0700-000038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9" authorId="0" shapeId="0" xr:uid="{00000000-0006-0000-0700-000039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9" authorId="0" shapeId="0" xr:uid="{00000000-0006-0000-0700-00003A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9" authorId="0" shapeId="0" xr:uid="{00000000-0006-0000-0700-00003B000000}">
      <text>
        <r>
          <rPr>
            <b/>
            <sz val="8"/>
            <color indexed="81"/>
            <rFont val="Tahoma"/>
            <family val="2"/>
          </rPr>
          <t>Da indicarsi obbligatoriamente.
Previste per legge o da altre fonti normative. 
Vedi allegato 1 -  B1.1.3. Pagina 15  del P.N.A.</t>
        </r>
      </text>
    </comment>
    <comment ref="K109" authorId="0" shapeId="0" xr:uid="{00000000-0006-0000-0700-00003C00000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8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8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8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800-000004000000}">
      <text>
        <r>
          <rPr>
            <b/>
            <sz val="8"/>
            <color indexed="81"/>
            <rFont val="Tahoma"/>
            <family val="2"/>
          </rPr>
          <t>Da indicarsi obbligatoriamente.
Previste per legge o da altre fonti normative. 
Vedi allegato 1 -  B1.1.3. Pagina 15  del P.N.A.</t>
        </r>
      </text>
    </comment>
    <comment ref="K5" authorId="0" shapeId="0" xr:uid="{00000000-0006-0000-0800-000005000000}">
      <text>
        <r>
          <rPr>
            <b/>
            <sz val="8"/>
            <color indexed="81"/>
            <rFont val="Tahoma"/>
            <family val="2"/>
          </rPr>
          <t>Sono rese obbligatorie da inserimento nel P.T.P.C.
Si veda anche Allegato 4 P.N.A.</t>
        </r>
      </text>
    </comment>
    <comment ref="J18" authorId="0" shapeId="0" xr:uid="{00000000-0006-0000-08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shapeId="0" xr:uid="{00000000-0006-0000-08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shapeId="0" xr:uid="{00000000-0006-0000-08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shapeId="0" xr:uid="{00000000-0006-0000-0800-000009000000}">
      <text>
        <r>
          <rPr>
            <b/>
            <sz val="8"/>
            <color indexed="81"/>
            <rFont val="Tahoma"/>
            <family val="2"/>
          </rPr>
          <t>Da indicarsi obbligatoriamente.
Previste per legge o da altre fonti normative. 
Vedi allegato 1 -  B1.1.3. Pagina 15  del P.N.A.</t>
        </r>
      </text>
    </comment>
    <comment ref="K19" authorId="0" shapeId="0" xr:uid="{00000000-0006-0000-0800-00000A00000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9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9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9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900-000004000000}">
      <text>
        <r>
          <rPr>
            <b/>
            <sz val="8"/>
            <color indexed="81"/>
            <rFont val="Tahoma"/>
            <family val="2"/>
          </rPr>
          <t>Da indicarsi obbligatoriamente.
Previste per legge o da altre fonti normative. 
Vedi allegato 1 -  B1.1.3. Pagina 15  del P.N.A.</t>
        </r>
      </text>
    </comment>
    <comment ref="K5" authorId="0" shapeId="0" xr:uid="{00000000-0006-0000-0900-000005000000}">
      <text>
        <r>
          <rPr>
            <b/>
            <sz val="8"/>
            <color indexed="81"/>
            <rFont val="Tahoma"/>
            <family val="2"/>
          </rPr>
          <t>Sono rese obbligatorie da inserimento nel P.T.P.C.
Si veda anche Allegato 4 P.N.A.</t>
        </r>
      </text>
    </comment>
    <comment ref="J13" authorId="0" shapeId="0" xr:uid="{00000000-0006-0000-09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9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9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900-000009000000}">
      <text>
        <r>
          <rPr>
            <b/>
            <sz val="8"/>
            <color indexed="81"/>
            <rFont val="Tahoma"/>
            <family val="2"/>
          </rPr>
          <t>Da indicarsi obbligatoriamente.
Previste per legge o da altre fonti normative. 
Vedi allegato 1 -  B1.1.3. Pagina 15  del P.N.A.</t>
        </r>
      </text>
    </comment>
    <comment ref="K14" authorId="0" shapeId="0" xr:uid="{00000000-0006-0000-0900-00000A000000}">
      <text>
        <r>
          <rPr>
            <b/>
            <sz val="8"/>
            <color indexed="81"/>
            <rFont val="Tahoma"/>
            <family val="2"/>
          </rPr>
          <t>Sono rese obbligatorie da inserimento nel P.T.P.C.
Si veda anche Allegato 4 P.N.A.</t>
        </r>
      </text>
    </comment>
    <comment ref="J22" authorId="0" shapeId="0" xr:uid="{00000000-0006-0000-09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shapeId="0" xr:uid="{00000000-0006-0000-09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shapeId="0" xr:uid="{00000000-0006-0000-09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shapeId="0" xr:uid="{00000000-0006-0000-0900-00000E000000}">
      <text>
        <r>
          <rPr>
            <b/>
            <sz val="8"/>
            <color indexed="81"/>
            <rFont val="Tahoma"/>
            <family val="2"/>
          </rPr>
          <t>Da indicarsi obbligatoriamente.
Previste per legge o da altre fonti normative. 
Vedi allegato 1 -  B1.1.3. Pagina 15  del P.N.A.</t>
        </r>
      </text>
    </comment>
    <comment ref="K23" authorId="0" shapeId="0" xr:uid="{00000000-0006-0000-0900-00000F000000}">
      <text>
        <r>
          <rPr>
            <b/>
            <sz val="8"/>
            <color indexed="81"/>
            <rFont val="Tahoma"/>
            <family val="2"/>
          </rPr>
          <t>Sono rese obbligatorie da inserimento nel P.T.P.C.
Si veda anche Allegato 4 P.N.A.</t>
        </r>
      </text>
    </comment>
    <comment ref="J31" authorId="0" shapeId="0" xr:uid="{00000000-0006-0000-09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2" authorId="0" shapeId="0" xr:uid="{00000000-0006-0000-09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2" authorId="0" shapeId="0" xr:uid="{00000000-0006-0000-09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2" authorId="0" shapeId="0" xr:uid="{00000000-0006-0000-0900-000013000000}">
      <text>
        <r>
          <rPr>
            <b/>
            <sz val="8"/>
            <color indexed="81"/>
            <rFont val="Tahoma"/>
            <family val="2"/>
          </rPr>
          <t>Da indicarsi obbligatoriamente.
Previste per legge o da altre fonti normative. 
Vedi allegato 1 -  B1.1.3. Pagina 15  del P.N.A.</t>
        </r>
      </text>
    </comment>
    <comment ref="K32" authorId="0" shapeId="0" xr:uid="{00000000-0006-0000-0900-000014000000}">
      <text>
        <r>
          <rPr>
            <b/>
            <sz val="8"/>
            <color indexed="81"/>
            <rFont val="Tahoma"/>
            <family val="2"/>
          </rPr>
          <t>Sono rese obbligatorie da inserimento nel P.T.P.C.
Si veda anche Allegato 4 P.N.A.</t>
        </r>
      </text>
    </comment>
    <comment ref="J40" authorId="0" shapeId="0" xr:uid="{00000000-0006-0000-09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1" authorId="0" shapeId="0" xr:uid="{00000000-0006-0000-09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1" authorId="0" shapeId="0" xr:uid="{00000000-0006-0000-09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1" authorId="0" shapeId="0" xr:uid="{00000000-0006-0000-0900-000018000000}">
      <text>
        <r>
          <rPr>
            <b/>
            <sz val="8"/>
            <color indexed="81"/>
            <rFont val="Tahoma"/>
            <family val="2"/>
          </rPr>
          <t>Da indicarsi obbligatoriamente.
Previste per legge o da altre fonti normative. 
Vedi allegato 1 -  B1.1.3. Pagina 15  del P.N.A.</t>
        </r>
      </text>
    </comment>
    <comment ref="K41" authorId="0" shapeId="0" xr:uid="{00000000-0006-0000-0900-000019000000}">
      <text>
        <r>
          <rPr>
            <b/>
            <sz val="8"/>
            <color indexed="81"/>
            <rFont val="Tahoma"/>
            <family val="2"/>
          </rPr>
          <t>Sono rese obbligatorie da inserimento nel P.T.P.C.
Si veda anche Allegato 4 P.N.A.</t>
        </r>
      </text>
    </comment>
    <comment ref="J49" authorId="0" shapeId="0" xr:uid="{00000000-0006-0000-09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shapeId="0" xr:uid="{00000000-0006-0000-09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shapeId="0" xr:uid="{00000000-0006-0000-09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shapeId="0" xr:uid="{00000000-0006-0000-0900-00001D000000}">
      <text>
        <r>
          <rPr>
            <b/>
            <sz val="8"/>
            <color indexed="81"/>
            <rFont val="Tahoma"/>
            <family val="2"/>
          </rPr>
          <t>Da indicarsi obbligatoriamente.
Previste per legge o da altre fonti normative. 
Vedi allegato 1 -  B1.1.3. Pagina 15  del P.N.A.</t>
        </r>
      </text>
    </comment>
    <comment ref="K50" authorId="0" shapeId="0" xr:uid="{00000000-0006-0000-0900-00001E000000}">
      <text>
        <r>
          <rPr>
            <b/>
            <sz val="8"/>
            <color indexed="81"/>
            <rFont val="Tahoma"/>
            <family val="2"/>
          </rPr>
          <t>Sono rese obbligatorie da inserimento nel P.T.P.C.
Si veda anche Allegato 4 P.N.A.</t>
        </r>
      </text>
    </comment>
    <comment ref="J58" authorId="0" shapeId="0" xr:uid="{00000000-0006-0000-0900-00001F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9" authorId="0" shapeId="0" xr:uid="{00000000-0006-0000-0900-000020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9" authorId="0" shapeId="0" xr:uid="{00000000-0006-0000-0900-000021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9" authorId="0" shapeId="0" xr:uid="{00000000-0006-0000-0900-000022000000}">
      <text>
        <r>
          <rPr>
            <b/>
            <sz val="8"/>
            <color indexed="81"/>
            <rFont val="Tahoma"/>
            <family val="2"/>
          </rPr>
          <t>Da indicarsi obbligatoriamente.
Previste per legge o da altre fonti normative. 
Vedi allegato 1 -  B1.1.3. Pagina 15  del P.N.A.</t>
        </r>
      </text>
    </comment>
    <comment ref="K59" authorId="0" shapeId="0" xr:uid="{00000000-0006-0000-0900-000023000000}">
      <text>
        <r>
          <rPr>
            <b/>
            <sz val="8"/>
            <color indexed="81"/>
            <rFont val="Tahoma"/>
            <family val="2"/>
          </rPr>
          <t>Sono rese obbligatorie da inserimento nel P.T.P.C.
Si veda anche Allegato 4 P.N.A.</t>
        </r>
      </text>
    </comment>
    <comment ref="J67" authorId="0" shapeId="0" xr:uid="{00000000-0006-0000-0900-000024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8" authorId="0" shapeId="0" xr:uid="{00000000-0006-0000-0900-000025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8" authorId="0" shapeId="0" xr:uid="{00000000-0006-0000-0900-000026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8" authorId="0" shapeId="0" xr:uid="{00000000-0006-0000-0900-000027000000}">
      <text>
        <r>
          <rPr>
            <b/>
            <sz val="8"/>
            <color indexed="81"/>
            <rFont val="Tahoma"/>
            <family val="2"/>
          </rPr>
          <t>Da indicarsi obbligatoriamente.
Previste per legge o da altre fonti normative. 
Vedi allegato 1 -  B1.1.3. Pagina 15  del P.N.A.</t>
        </r>
      </text>
    </comment>
    <comment ref="K68" authorId="0" shapeId="0" xr:uid="{00000000-0006-0000-0900-00002800000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A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A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A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A00-000004000000}">
      <text>
        <r>
          <rPr>
            <b/>
            <sz val="8"/>
            <color indexed="81"/>
            <rFont val="Tahoma"/>
            <family val="2"/>
          </rPr>
          <t>Da indicarsi obbligatoriamente.
Previste per legge o da altre fonti normative. 
Vedi allegato 1 -  B1.1.3. Pagina 15  del P.N.A.</t>
        </r>
      </text>
    </comment>
    <comment ref="K5" authorId="0" shapeId="0" xr:uid="{00000000-0006-0000-0A00-000005000000}">
      <text>
        <r>
          <rPr>
            <b/>
            <sz val="8"/>
            <color indexed="81"/>
            <rFont val="Tahoma"/>
            <family val="2"/>
          </rPr>
          <t>Sono rese obbligatorie da inserimento nel P.T.P.C.
Si veda anche Allegato 4 P.N.A.</t>
        </r>
      </text>
    </comment>
    <comment ref="J13" authorId="0" shapeId="0" xr:uid="{00000000-0006-0000-0A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A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A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A00-000009000000}">
      <text>
        <r>
          <rPr>
            <b/>
            <sz val="8"/>
            <color indexed="81"/>
            <rFont val="Tahoma"/>
            <family val="2"/>
          </rPr>
          <t>Da indicarsi obbligatoriamente.
Previste per legge o da altre fonti normative. 
Vedi allegato 1 -  B1.1.3. Pagina 15  del P.N.A.</t>
        </r>
      </text>
    </comment>
    <comment ref="K14" authorId="0" shapeId="0" xr:uid="{00000000-0006-0000-0A00-00000A00000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<sst xmlns="http://schemas.openxmlformats.org/spreadsheetml/2006/main" count="5402" uniqueCount="873">
  <si>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</si>
  <si>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</si>
  <si>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</si>
  <si>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</si>
  <si>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</si>
  <si>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</si>
  <si>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</si>
  <si>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</si>
  <si>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</si>
  <si>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</si>
  <si>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</si>
  <si>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</si>
  <si>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</si>
  <si>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</si>
  <si>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</si>
  <si>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</si>
  <si>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</si>
  <si>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</si>
  <si>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</si>
  <si>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</si>
  <si>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</si>
  <si>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</si>
  <si>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</si>
  <si>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</si>
  <si>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</si>
  <si>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</si>
  <si>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</si>
  <si>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</si>
  <si>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</si>
  <si>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</si>
  <si>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</si>
  <si>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</si>
  <si>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</si>
  <si>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</si>
  <si>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</si>
  <si>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</si>
  <si>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</si>
  <si>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</si>
  <si>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</si>
  <si>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Il processo è discrezionale?</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</si>
  <si>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</si>
  <si>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</si>
  <si>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</si>
  <si>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</si>
  <si>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</si>
  <si>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</si>
  <si>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</si>
  <si>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Il processo produce effetti diretti all'esterno dell'amministrazione di riferimento?</t>
  </si>
  <si>
    <t>Si, il risultato del processo è rivolto direttamente ad utenti esterni alla p.a. di riferimento</t>
  </si>
  <si>
    <t>No</t>
  </si>
  <si>
    <t>Si</t>
  </si>
  <si>
    <t>Complessità del processo</t>
  </si>
  <si>
    <t>Si tratta di un processo che comporta il coinvolgimento di più amministrazioni (esclusi i controlli) in fasi successive per il conseguimento del risultato?</t>
  </si>
  <si>
    <t>No, il processo coinvolge una sola p.a.</t>
  </si>
  <si>
    <t>Valore economico</t>
  </si>
  <si>
    <t>Ha rilevanza esclusivamente interna</t>
  </si>
  <si>
    <t>Comporta l'attribuzione di considerevoli vantaggi a soggetti esterni (es. affidamento di appalto)</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</si>
  <si>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</si>
  <si>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</si>
  <si>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</si>
  <si>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</si>
  <si>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</si>
  <si>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</si>
  <si>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</si>
  <si>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</si>
  <si>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Controlli</t>
  </si>
  <si>
    <t>A.07 …</t>
  </si>
  <si>
    <t>A.08 …</t>
  </si>
  <si>
    <t>A.09 …</t>
  </si>
  <si>
    <t>A.10 …</t>
  </si>
  <si>
    <t>B.17 …</t>
  </si>
  <si>
    <t>B.18 …</t>
  </si>
  <si>
    <t>B.19 …</t>
  </si>
  <si>
    <t>B.20 …</t>
  </si>
  <si>
    <t>A.03 Conferimento di incarichi di collaborazione</t>
  </si>
  <si>
    <t>…</t>
  </si>
  <si>
    <t>NB</t>
  </si>
  <si>
    <t>Si, il processo coinvolge più di 3 amministrazioni</t>
  </si>
  <si>
    <t>Si, il processo coinvolge più di 5 amministrazioni</t>
  </si>
  <si>
    <t>Si, ma in minima parte</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</si>
  <si>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</si>
  <si>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</si>
  <si>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</si>
  <si>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</si>
  <si>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</si>
  <si>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</si>
  <si>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</si>
  <si>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</si>
  <si>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</si>
  <si>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</si>
  <si>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</si>
  <si>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</si>
  <si>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</si>
  <si>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</si>
  <si>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</si>
  <si>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</si>
  <si>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</si>
  <si>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</si>
  <si>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</si>
  <si>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</si>
  <si>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</si>
  <si>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</si>
  <si>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</si>
  <si>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</si>
  <si>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</si>
  <si>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</si>
  <si>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</si>
  <si>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</si>
  <si>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</si>
  <si>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</si>
  <si>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</si>
  <si>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</si>
  <si>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</si>
  <si>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</si>
  <si>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</si>
  <si>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</si>
  <si>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</si>
  <si>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</si>
  <si>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</si>
  <si>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</si>
  <si>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</si>
  <si>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</si>
  <si>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</si>
  <si>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</si>
  <si>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</si>
  <si>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</si>
  <si>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</si>
  <si>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</si>
  <si>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</si>
  <si>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</si>
  <si>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</si>
  <si>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</si>
  <si>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</si>
  <si>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</si>
  <si>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</si>
  <si>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</si>
  <si>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</si>
  <si>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</si>
  <si>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</si>
  <si>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</si>
  <si>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</si>
  <si>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</si>
  <si>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</si>
  <si>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</si>
  <si>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</si>
  <si>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</si>
  <si>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</si>
  <si>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</si>
  <si>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</si>
  <si>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</si>
  <si>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</si>
  <si>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</si>
  <si>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</si>
  <si>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</si>
  <si>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</si>
  <si>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</si>
  <si>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</si>
  <si>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Dettaglio di alcune tipologie di provvedimenti/attività procedimentali da ricondurre a sottoprocessi </t>
  </si>
  <si>
    <t>B.14 ...</t>
  </si>
  <si>
    <t>CR.3 Conflitto di interessi</t>
  </si>
  <si>
    <t>CR.5 Elusione delle procedure di svolgimento dell'attività e di controllo</t>
  </si>
  <si>
    <t>…..</t>
  </si>
  <si>
    <t>……</t>
  </si>
  <si>
    <r>
      <t xml:space="preserve">Indici di valutazione della probabilità (1)
</t>
    </r>
    <r>
      <rPr>
        <b/>
        <sz val="8"/>
        <color rgb="FFFF0000"/>
        <rFont val="Arial"/>
        <family val="2"/>
      </rPr>
      <t>(mantenere solo il valore corrispondente alla risposta, cancellando gli altri)</t>
    </r>
  </si>
  <si>
    <t xml:space="preserve">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</si>
  <si>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</si>
  <si>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</si>
  <si>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</si>
  <si>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</si>
  <si>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</si>
  <si>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</si>
  <si>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</si>
  <si>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</si>
  <si>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</si>
  <si>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</si>
  <si>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</si>
  <si>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</si>
  <si>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</si>
  <si>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</si>
  <si>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</si>
  <si>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</si>
  <si>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</si>
  <si>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</si>
  <si>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</si>
  <si>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</si>
  <si>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A) Personalbeschaffung bzw. Aufstieg und Entwicklung des Personals</t>
  </si>
  <si>
    <t>RA.01 Einfügung von Klauseln welche in Rahmen einer Ausschreibung bestimmten Rechtssubjekten bevorteilen</t>
  </si>
  <si>
    <t>RA.03 Verbreitung von Informationen bezüglich der Ausschreibung bevor diese veröffentlicht wurde</t>
  </si>
  <si>
    <t>RA.02 Rechtswidrige Festlegung der Mitglieder der Bewertungskommission</t>
  </si>
  <si>
    <t>RA.04 Rechtswidrige Verschiebung der Frist der Ausschreibung um die Teilnahme von bestimmten Rechtssubjekten zu ermöglichen</t>
  </si>
  <si>
    <t>RA.05 Rechtswidrige Festlegung des Inhaltes der Stichprobe welches überprüft bzw. kontrolliert werden muss</t>
  </si>
  <si>
    <t>RA.06 Rechtswidrige Abänderung der Ranglisten</t>
  </si>
  <si>
    <t>RA.07 Festlegung von Bewertungskriterien, welche unklar formuliert wurden</t>
  </si>
  <si>
    <t xml:space="preserve">RA.08 Festlegung einer kurzen Frist bezüglich der Ausschreibungen </t>
  </si>
  <si>
    <t>RA.09 Nicht angemessene Veröffentlichung der Prüfungsergebnisse/der Auswahl</t>
  </si>
  <si>
    <t>RA.10 Veröffentlichung der Ausschreibung an Terminen für welche im Normalfall eine sehr niedere Besucherzahl bzw. ein sehr niederes Interesse registriert wird</t>
  </si>
  <si>
    <t>RA.11 Mangelnde Unabhängigkeit eines Enscheidungsträgers aufgrund des Vorliegens eines (möglichen) Interessenskonfliktes</t>
  </si>
  <si>
    <t>RA.12 Vorhandensein von persönlichen Verhältnissen (sprich Verwandschaft, Schwägerschaft oder Bekanntschaft) der Mitglieder der Bewertungskommision mit einem oder mehreren Teilnehmern</t>
  </si>
  <si>
    <t>RA.13 Mangelnde Umsetzung des Rotationsprinzips bei der Festlegung der Mitglieder bzw. des Präsidenten der Kommission</t>
  </si>
  <si>
    <t>RA.17 Unangemessene Begründung der Maßnahme</t>
  </si>
  <si>
    <t>RA.19 Fehlgeschlagene Einhaltung der chronologischen Reihenfolge der Anträge</t>
  </si>
  <si>
    <t>RA.20 Versetzung von Arbeitnehmern welche keinen Anspruch auf eine Versetzung hatten bzw. fehlgeschlagene Versetzung von Arbeitnehmern welche Anspruch gehabt hätten</t>
  </si>
  <si>
    <t>RA.18 Bewusste Entgegennahme von gefälschten Unterlagen</t>
  </si>
  <si>
    <t>RA.21 Uneigentliche Einsetzung von externen Personalressourcen</t>
  </si>
  <si>
    <t>RA.22 Festlegung eines Bedarfs, welcher bezüglich der gewählten Menge bzw. Qualität der Ressourcen nicht der "Mission" der Körperschaft entspricht</t>
  </si>
  <si>
    <t>B) Beauftragungen bezüglich von Arbeiten, Dienstleistungen und Lieferungen</t>
  </si>
  <si>
    <t>RB.01 Kollusion zwischen diversen Teilnehmern einer Ausschreibung mit dem Ziel, gemeinsam (mittels einer Weitervergabe) von der Ausschreibung zu profitieren</t>
  </si>
  <si>
    <t>RB.02 Festlegung von technisch-öknonomischen Zugangsvoraussetzungen, welche ein Unternehmen bevorteilen (z.B. Ausschreibungsklauseln, welche die Zulassungsvoraussetzungen festlegen)</t>
  </si>
  <si>
    <t>RB.03 Rechtswidrige Anwendung des Erfordernisses des "wirtschaftlich günstigstes Angebotes" um ein Unternehmen zu bevorteilen</t>
  </si>
  <si>
    <t>RB.04 Rechtswidrige Anwendung der Verhandlungsverfahren bzw. der Direktvergabe um ein Unternehmen zu bevorteilen</t>
  </si>
  <si>
    <t xml:space="preserve">RB.05 Genehmigung von Änderungen während der Bauausführung um den Beauftragten einen Vorteil zu beschaffen (sprich den Betrag bezüglich eines getätigten Rabattes, wieder einzuholen bzw. dadurch einen Gewinn zu erwirtschaften) </t>
  </si>
  <si>
    <t>RB.06 Vorverlegung der Frist der Ausschreibung falls das Endergebnis nicht dem gewünschten Resultat entspricht (bzw. mit dem Ziel, dem Beauftragten die vorgesehene Entschädigung auszuzahlen)</t>
  </si>
  <si>
    <t>RB.07 Rechtswidrige Zuteilung einer Konzession mit dem Ziel, die Regelungen in Sachen Ausschreibungen zu umgehen.</t>
  </si>
  <si>
    <t>RB.08 Formulierung von unklaren Zuschlagskriterien</t>
  </si>
  <si>
    <t>RB.10 Bewusste Entgegennahme von gefälschten Unterlagen</t>
  </si>
  <si>
    <t>RB.11 Festlegung eines Bedarfs, welcher bezüglich der gewählten Menge bzw. Qualität der Ressourcen nicht der "Mission" der Körperschaft entspricht</t>
  </si>
  <si>
    <t>RB.12 Vorgangsweise bzw. Anwendung von Prozeduren, welche nicht den Effizienz-, Effektivität bzw. dem ökonoschimen Prinzipien, welche die Tätigkeit der öffentlichen Verwaltung auszeichnen sollten, entsprechen</t>
  </si>
  <si>
    <t>RA.15 Mangelnde bzw. fehlgeschlagene Kontrollen bezüglich der Folgerichtigkeit der Unterlagen</t>
  </si>
  <si>
    <t>RA.14 Mangelnde bzw. fehlgeschlagene Durchführung der Kontrollen bezüglich der Vollständigkeit der eingereichten Unterlagen</t>
  </si>
  <si>
    <t>RB.09 Mangelnde bzw. fehlgeschlagene Durchführung der Kontrollen bezüglich der Vollständigkeit der eingereichten Unterlagen</t>
  </si>
  <si>
    <t>RB.13 Rechtswidrige Festlegung der Mitglieder der Bewertungskommission</t>
  </si>
  <si>
    <t>RB.14 Verbreitung von Informationen bezüglich der Ausschreibung bevor diese veröffentlicht wurde</t>
  </si>
  <si>
    <t>RB.15 Rechtswidrige Verschiebung der Frist der Ausschreibung um die Teilnahme von bestimmten Rechtssubjekten zu ermöglichen</t>
  </si>
  <si>
    <t>RB.16 Unangemessene Kontrollen bezüglich der Übereinstimmung der Waren, Dienstleistungen mit den festgelegten Voraussetzungen</t>
  </si>
  <si>
    <t>RB.17 Fehlgeschlagene Aushändigung von Verwaltungsstrafen</t>
  </si>
  <si>
    <t>RB.18 Rechtswidrige Anwendung der ADR-Verfahren um einem Teilnehmer einen Vorteil zu beschaffen</t>
  </si>
  <si>
    <t>RB.19 Rechtswidrige Festlegung des Inhaltes der Stichprobe welches überprüft bzw. kontrolliert werden muss</t>
  </si>
  <si>
    <t>RB.20 Rechtswidrige Abänderung der Ranglisten</t>
  </si>
  <si>
    <t>RB.21 Festlegung von Bewertungskriterien, welche unklar formuliert wurden</t>
  </si>
  <si>
    <t xml:space="preserve">RB.22 Festlegung einer kurzen Frist bezüglich der Ausschreibungen </t>
  </si>
  <si>
    <t>RB.23 Nicht angemessene Veröffentlichung der Prüfungsergebnisse/der Auswahl</t>
  </si>
  <si>
    <t>RB.24 Veröffentlichung der Ausschreibung an Terminen für welche im Normalfall eine sehr niedere Besucherzahl bzw. ein sehr niederes Interesse registriert wird</t>
  </si>
  <si>
    <t>RB.25 Mangelnde Unabhängigkeit eines Enscheidungsträgers aufgrund des Vorliegens eines (möglichen) Interessenskonfliktes</t>
  </si>
  <si>
    <t>RB.26 Vorhandensein von persönlichen Verhältnissen (sprich Verwandschaft, Schwägerschaft oder Bekanntschaft) der Mitglieder der Bewertungskommision mit einem oder mehreren Teilnehmern</t>
  </si>
  <si>
    <t>RB.27 Mangelnde Umsetzung des Rotationsprinzips bei der Festlegung der Mitglieder bzw. des Präsidenten der Kommission</t>
  </si>
  <si>
    <t>RB.29 Unangemessene Begründung der Maßnahme</t>
  </si>
  <si>
    <t>RA.16 Bewertungen der Kommissionsmitglieder, welche bestimmte Rechtssubjekte bevorteilen</t>
  </si>
  <si>
    <t>RB.28 Bewertungen der Kommissionsmitglieder, welche bestimmte Rechtssubjekte bevorteilen</t>
  </si>
  <si>
    <t>RB.30 Fehlgeschlagene Einhaltung der chronologischen Reihenfolge der Anträge</t>
  </si>
  <si>
    <t>RB.31 Unangemessene bzw. fehlgeschagene Kontrollen im Rahmen der technischen Abnahme</t>
  </si>
  <si>
    <t>RB.32 Zahlung welche nicht begründet wurde</t>
  </si>
  <si>
    <t>RB.33 Rechtswidrige Anwendung der Regelungen bezüglich der Rückverfolgbarkeit der Zahlungen</t>
  </si>
  <si>
    <t>RB.34 Uangemessene bzw. fehlgeschlagene Kontrollen bezüglich des aktuellen Standes der Bauarbeiten laut Terminplan</t>
  </si>
  <si>
    <t>A.01 Beschaffung von Personal auf begrenzte/unbegrenzte Zeit und Aufstieg des Personals</t>
  </si>
  <si>
    <t>A.02 Gehaltsentwicklung</t>
  </si>
  <si>
    <t>A.03 Beauftragung bezüglich einer (Projekt-)Mitarbeit</t>
  </si>
  <si>
    <t>A.04 Arbeitskräfteüberlassung (staff leasing)</t>
  </si>
  <si>
    <t>A.05 Abordnung/Abstellung des Personals (nach Außen)</t>
  </si>
  <si>
    <t>A.06 Beschaffung von Personal mittels Mobilitätsprozedur</t>
  </si>
  <si>
    <t>C) Begünstigende Maßnahmen welche keinen direkten bzw. unmittelbaren ökonomischen Vorteil für den Begünstigten erzeugen</t>
  </si>
  <si>
    <t>C.1. Verfahren, Meldungen, Zertifizierungen</t>
  </si>
  <si>
    <t>C.1.1 – Verwaltung des Handelsregisters (RI), des Verzeichnisses der Wirtschafts- und Verwaltungsdaten (REA), des Verzeichnisses der Handwerker (AA)</t>
  </si>
  <si>
    <t>C.1.1.1 Einschreibung/Abänderung/Streichung (mittels Antragsverfahren) an das RI/REA/AA</t>
  </si>
  <si>
    <t>C.1.1.2 Eintragung von Amtswegen RI/REA/AA</t>
  </si>
  <si>
    <t>C.1.1.3 Streichung von Amtswegen al RI/REA/AA</t>
  </si>
  <si>
    <t>C.1.1.4 Verwaltungsübertretungen (RI, REA, AA)</t>
  </si>
  <si>
    <t>C.1.1.5 Hinterlegung der Jahresbilanz bzw. des Gesellschafterverzeichnisses</t>
  </si>
  <si>
    <t>C.1.1.6 Schaltertätigkeit (front office)</t>
  </si>
  <si>
    <t>C.1.1.8 Prüfungen für die Befähigung bzw. die Eintragung in diversen Registern</t>
  </si>
  <si>
    <t>C.2. Marktregelung</t>
  </si>
  <si>
    <t>C.2.1 Wechselproteste</t>
  </si>
  <si>
    <t>C.2.1.1 Verwaltung der Anträge für die Löschung von Protesten</t>
  </si>
  <si>
    <t>C.2.1.2 Veröffentlichung des Verzeichnisses der Proteste</t>
  </si>
  <si>
    <t>C.2.2 Patenten und Marken</t>
  </si>
  <si>
    <t>C.2.2.1 Verwaltung der Anträge bezüglich der Patenten und Marken</t>
  </si>
  <si>
    <t>C.2.2.2 Ausstellung der Bescheinigungen bezüglich der Patenten und Marken</t>
  </si>
  <si>
    <t>C.2.5 Tätigkeit des Eichdienstes</t>
  </si>
  <si>
    <t>C.2.5.1 Tätigkeit des Eichdienstes</t>
  </si>
  <si>
    <t>D) Begünstigende Maßnahmen welche einen direkten bzw. unmittelbaren ökonomischen Vorteil für den Begünstigten erzeugen</t>
  </si>
  <si>
    <t>D.1.3 Förderung des Territoriums und der Unternehmen</t>
  </si>
  <si>
    <t>D.01 Zuteilung von Beiträgen, Beihilfen und Subventionen</t>
  </si>
  <si>
    <t xml:space="preserve">D.02 Zuteilung von Beiträgen aufgrund von spezifischen Vereinbarungen bzw. Konventionen welche mit anderen Körperschaften, Ämter und Gesellschaften abgeschlossen werden, welche vorwiegend mit öffentlichen Mitteln finanziert werden </t>
  </si>
  <si>
    <t>E) Überwachung und Kontrollen</t>
  </si>
  <si>
    <t>C.2.5.2 Überwachung- und Kontrolltätigkeit des Eichdienstes</t>
  </si>
  <si>
    <t>C.2.7 Marktregelung</t>
  </si>
  <si>
    <t>C.2.7.1 Produktsicherheit</t>
  </si>
  <si>
    <t>C.2.7.2 Verwaltung der Kontrollen der Produktionsketten des Made in Italy und der diesbezüglichen Kontrollorganismen</t>
  </si>
  <si>
    <t>C.2.7.3 Marktregelung</t>
  </si>
  <si>
    <t>C.2.7.4 Prüfung der Nachteiligkeit bzw. der Ungerechtigkeit der Klauseln</t>
  </si>
  <si>
    <t>C.2.7.5 Gewinnspiele</t>
  </si>
  <si>
    <t>C.2.8 Verwaltungsstrafen ex L. 689/81</t>
  </si>
  <si>
    <t>C.2.8.1 Verwaltungsstrafen ex L. 689/81</t>
  </si>
  <si>
    <t>C.2.8.2 Verwaltung der Erhebelisten der Verwaltungsstrafen</t>
  </si>
  <si>
    <t>F) Lösung eines Rechtsstreites</t>
  </si>
  <si>
    <t>C.2.6 Alternative zu ordentlichen Gerichtsverfahren</t>
  </si>
  <si>
    <t>C.2.6.2. Verwaltung des Schiedsgerichtes</t>
  </si>
  <si>
    <t>Risikoverzeichnis Abschnitt A</t>
  </si>
  <si>
    <r>
      <t xml:space="preserve">MO1 </t>
    </r>
    <r>
      <rPr>
        <sz val="10"/>
        <color rgb="FF000000"/>
        <rFont val="Calibri"/>
        <family val="2"/>
      </rPr>
      <t>- Transparenz</t>
    </r>
  </si>
  <si>
    <r>
      <t xml:space="preserve">MO2 </t>
    </r>
    <r>
      <rPr>
        <sz val="10"/>
        <color rgb="FF000000"/>
        <rFont val="Calibri"/>
        <family val="2"/>
      </rPr>
      <t xml:space="preserve">– Umsetzung des Verhaltenskodexes der Handelskammer </t>
    </r>
  </si>
  <si>
    <r>
      <t xml:space="preserve">MO3 </t>
    </r>
    <r>
      <rPr>
        <sz val="10"/>
        <color rgb="FF000000"/>
        <rFont val="Calibri"/>
        <family val="2"/>
      </rPr>
      <t>– Rotation des Personals welches dem Korruptionsrisiko ausgesetzt ist</t>
    </r>
  </si>
  <si>
    <r>
      <t xml:space="preserve">MO4 </t>
    </r>
    <r>
      <rPr>
        <sz val="10"/>
        <color rgb="FF000000"/>
        <rFont val="Calibri"/>
        <family val="2"/>
      </rPr>
      <t xml:space="preserve">– Enthaltung im Falle eines Interessenskonfliktes </t>
    </r>
  </si>
  <si>
    <r>
      <t>MO5</t>
    </r>
    <r>
      <rPr>
        <sz val="10"/>
        <color rgb="FF000000"/>
        <rFont val="Calibri"/>
        <family val="2"/>
      </rPr>
      <t xml:space="preserve"> – Regelung bezüglich der Durchführung von Sonderaufträgen</t>
    </r>
  </si>
  <si>
    <r>
      <t xml:space="preserve">MO6 </t>
    </r>
    <r>
      <rPr>
        <sz val="10"/>
        <color rgb="FF000000"/>
        <rFont val="Calibri"/>
        <family val="2"/>
      </rPr>
      <t xml:space="preserve">– Regelung für die Verleihung von Aufträgen bezüglich der Führungspositionen im Falle der Ausführung von besonderen Tätigkeiten/vorhergehenden Aufträgen (das sogenannte </t>
    </r>
    <r>
      <rPr>
        <i/>
        <sz val="10"/>
        <color rgb="FF000000"/>
        <rFont val="Calibri"/>
        <family val="2"/>
      </rPr>
      <t>pantouflage</t>
    </r>
    <r>
      <rPr>
        <sz val="10"/>
        <color rgb="FF000000"/>
        <rFont val="Calibri"/>
        <family val="2"/>
      </rPr>
      <t xml:space="preserve">) </t>
    </r>
  </si>
  <si>
    <r>
      <t xml:space="preserve">MO7 </t>
    </r>
    <r>
      <rPr>
        <sz val="10"/>
        <color rgb="FF000000"/>
        <rFont val="Calibri"/>
        <family val="2"/>
      </rPr>
      <t xml:space="preserve">– Spezifische Unvereinbarkeit der Führungspositionen </t>
    </r>
  </si>
  <si>
    <r>
      <t xml:space="preserve">MO8 </t>
    </r>
    <r>
      <rPr>
        <sz val="10"/>
        <color rgb="FF000000"/>
        <rFont val="Calibri"/>
        <family val="2"/>
      </rPr>
      <t xml:space="preserve">– Regelung hinsichtlich der Tätigkeiten welche nach dem Ausscheiden aus dem Amt untersagt sind (sogenanntes </t>
    </r>
    <r>
      <rPr>
        <i/>
        <sz val="10"/>
        <color rgb="FF000000"/>
        <rFont val="Calibri"/>
        <family val="2"/>
      </rPr>
      <t>pantouflage</t>
    </r>
    <r>
      <rPr>
        <sz val="10"/>
        <color rgb="FF000000"/>
        <rFont val="Calibri"/>
        <family val="2"/>
      </rPr>
      <t xml:space="preserve">) </t>
    </r>
  </si>
  <si>
    <r>
      <t xml:space="preserve">MO9 </t>
    </r>
    <r>
      <rPr>
        <sz val="10"/>
        <color rgb="FF000000"/>
        <rFont val="Calibri"/>
        <family val="2"/>
      </rPr>
      <t xml:space="preserve">– Regelung für die Zusammensetzung von Kommissionen, der Ämterzuteilung , Beauftragungen für Führungspositionen im Falle der Verurteilung für ein Verbrechen gegen die öffentliche Verwaltung. </t>
    </r>
  </si>
  <si>
    <r>
      <t xml:space="preserve">MO10 </t>
    </r>
    <r>
      <rPr>
        <sz val="10"/>
        <color rgb="FF000000"/>
        <rFont val="Calibri"/>
        <family val="2"/>
      </rPr>
      <t xml:space="preserve">– Schutz des Mitarbeiters welcher rechtswidrige Taten meldet (sogenannte </t>
    </r>
    <r>
      <rPr>
        <i/>
        <sz val="10"/>
        <color rgb="FF000000"/>
        <rFont val="Calibri"/>
        <family val="2"/>
      </rPr>
      <t>whistleblower</t>
    </r>
    <r>
      <rPr>
        <sz val="10"/>
        <color rgb="FF000000"/>
        <rFont val="Calibri"/>
        <family val="2"/>
      </rPr>
      <t xml:space="preserve">) </t>
    </r>
  </si>
  <si>
    <r>
      <t xml:space="preserve">MO11 </t>
    </r>
    <r>
      <rPr>
        <sz val="10"/>
        <color rgb="FF000000"/>
        <rFont val="Calibri"/>
        <family val="2"/>
      </rPr>
      <t>- Weiterbildung</t>
    </r>
  </si>
  <si>
    <r>
      <t xml:space="preserve">MO12 </t>
    </r>
    <r>
      <rPr>
        <sz val="10"/>
        <color rgb="FF000000"/>
        <rFont val="Calibri"/>
        <family val="2"/>
      </rPr>
      <t xml:space="preserve">- Integritätspakt </t>
    </r>
  </si>
  <si>
    <r>
      <t xml:space="preserve">MO13 </t>
    </r>
    <r>
      <rPr>
        <sz val="10"/>
        <color rgb="FF000000"/>
        <rFont val="Calibri"/>
        <family val="2"/>
      </rPr>
      <t xml:space="preserve">– Sensibilisierungsaktionen/Verhältnis zu der Zivilgesellschaft </t>
    </r>
  </si>
  <si>
    <r>
      <t xml:space="preserve">MO14 - </t>
    </r>
    <r>
      <rPr>
        <sz val="10"/>
        <color rgb="FF000000"/>
        <rFont val="Calibri"/>
        <family val="2"/>
      </rPr>
      <t>Disziplinarmaßnahmen</t>
    </r>
  </si>
  <si>
    <r>
      <t xml:space="preserve">MU1 </t>
    </r>
    <r>
      <rPr>
        <sz val="10"/>
        <color rgb="FF000000"/>
        <rFont val="Calibri"/>
        <family val="2"/>
      </rPr>
      <t xml:space="preserve">– Stichprobenartige Kontrollen der Eigenerklärungen der Kandidaten </t>
    </r>
  </si>
  <si>
    <r>
      <t xml:space="preserve">MU2 </t>
    </r>
    <r>
      <rPr>
        <sz val="10"/>
        <color rgb="FF000000"/>
        <rFont val="Calibri"/>
        <family val="2"/>
      </rPr>
      <t xml:space="preserve">– Rationalisierung der Kontrollen bezüglich der Voraussetzungen </t>
    </r>
  </si>
  <si>
    <r>
      <t xml:space="preserve">MU4 </t>
    </r>
    <r>
      <rPr>
        <sz val="10"/>
        <color rgb="FF000000"/>
        <rFont val="Calibri"/>
        <family val="2"/>
      </rPr>
      <t xml:space="preserve">– Beauftragung von zwei oder mehreren Mitarbeitern, welche im Sinne des Rotationsprinzipes die Kontrollen bezüglich der internen Akten bzw. alle weiteren diesbezüglichen Kontrollen durchführen </t>
    </r>
  </si>
  <si>
    <r>
      <t>MU5</t>
    </r>
    <r>
      <rPr>
        <sz val="10"/>
        <color rgb="FF000000"/>
        <rFont val="Calibri"/>
        <family val="2"/>
      </rPr>
      <t xml:space="preserve"> – Geplante Anwesenheit von mindestens zwei Führungskräften anlässlich von Verfahren, welche mit einem hohen Korrutpionsrisiko verbunden sind, auch wenn nur eine Führungskraft für das Verfahren verantwortlich ist.</t>
    </r>
  </si>
  <si>
    <r>
      <t xml:space="preserve">MU6 – </t>
    </r>
    <r>
      <rPr>
        <sz val="10"/>
        <color rgb="FF000000"/>
        <rFont val="Calibri"/>
        <family val="2"/>
      </rPr>
      <t xml:space="preserve">Einrichtung eines “Bereitschaftsdienstes” des Personalbüros für die Beratung der Mitarbeiter hinsichtlich der Prozeduren und der Regeln für die Vermeidung von rechtswidrigen Taten. </t>
    </r>
  </si>
  <si>
    <r>
      <t xml:space="preserve">MU7 – </t>
    </r>
    <r>
      <rPr>
        <sz val="10"/>
        <color rgb="FF000000"/>
        <rFont val="Calibri"/>
        <family val="2"/>
      </rPr>
      <t>Veröffentlichung auf der Homepage der Körperschaft von Beispielen aus der Praxis, welche das korrekte/nicht korrekte Verhalten des Mitarbeiters in möglichen Zweifelsfällen verdeutlichen (z.B. anhand einer Stellungnahme der A.N.A.C. im Sinne des Art. 1, Paragraf 2, Buchstabe des Gesetzes Nr. 190/2012.</t>
    </r>
  </si>
  <si>
    <r>
      <t xml:space="preserve">MU8 – </t>
    </r>
    <r>
      <rPr>
        <sz val="10"/>
        <color rgb="FF000000"/>
        <rFont val="Calibri"/>
        <family val="2"/>
      </rPr>
      <t>Reduzierung des Korruptionsrisikos hinsichtlich der Durchführung von spezifischen Tätigkeiten mittels der Einfügung von diesbezüglichen Bestimmungen im Verhaltenskodex der Körperschaft (z.B. im Umgang mit externen Rechtssubjekten)</t>
    </r>
    <r>
      <rPr>
        <b/>
        <sz val="10"/>
        <color rgb="FF000000"/>
        <rFont val="Calibri"/>
        <family val="2"/>
      </rPr>
      <t xml:space="preserve"> </t>
    </r>
  </si>
  <si>
    <r>
      <t xml:space="preserve">MU9 – </t>
    </r>
    <r>
      <rPr>
        <sz val="10"/>
        <color rgb="FF000000"/>
        <rFont val="Calibri"/>
        <family val="2"/>
      </rPr>
      <t>Einführung von Prozeduren welche die Unterzeichnung von Protokollen von Seiten von externen Personen vorsehen, welche die Dienstleistungen der Handelskammer in Anspruch nehmen</t>
    </r>
    <r>
      <rPr>
        <b/>
        <sz val="10"/>
        <color rgb="FF000000"/>
        <rFont val="Calibri"/>
        <family val="2"/>
      </rPr>
      <t xml:space="preserve"> </t>
    </r>
  </si>
  <si>
    <r>
      <t>MU10 –</t>
    </r>
    <r>
      <rPr>
        <sz val="10"/>
        <color rgb="FF000000"/>
        <rFont val="Calibri"/>
        <family val="2"/>
      </rPr>
      <t>Einführung bzw. Durchführung von stichprobenartigen Kontrollen im Falle der Zuteilung einer Bevollmächtigung</t>
    </r>
  </si>
  <si>
    <r>
      <t xml:space="preserve">MU11 – </t>
    </r>
    <r>
      <rPr>
        <sz val="10"/>
        <color rgb="FF000000"/>
        <rFont val="Calibri"/>
        <family val="2"/>
      </rPr>
      <t>Festlegung von Bestimmungen, welche die Gleichberechtigung der Teilnehmer gewährleisten</t>
    </r>
  </si>
  <si>
    <r>
      <t xml:space="preserve">MU12 – </t>
    </r>
    <r>
      <rPr>
        <sz val="10"/>
        <color rgb="FF000000"/>
        <rFont val="Calibri"/>
        <family val="2"/>
      </rPr>
      <t>Einrichtung bzw. Beauftragung der Büros/Abteilungen, welche für die Kommunikation mit externen Stakeholdern zuständig sind und welche eventuelle Verbesserungsvorschläge bzw. Meldungen entgegennehmen. Zu diesem Zweck werden alle Kommunikationsmethoden verwendet, welche der Körperschaft zur Verfügung stehen (sprich Social media, grüne Nummern usw.)</t>
    </r>
    <r>
      <rPr>
        <b/>
        <sz val="10"/>
        <color rgb="FF000000"/>
        <rFont val="Calibri"/>
        <family val="2"/>
      </rPr>
      <t xml:space="preserve"> </t>
    </r>
  </si>
  <si>
    <r>
      <t xml:space="preserve">MU13 – </t>
    </r>
    <r>
      <rPr>
        <sz val="10"/>
        <color rgb="FF000000"/>
        <rFont val="Calibri"/>
        <family val="2"/>
      </rPr>
      <t>Regelung der Ermessensfreiheit mittels Rundschreiben und internen Bestimmungen</t>
    </r>
    <r>
      <rPr>
        <b/>
        <sz val="10"/>
        <color rgb="FF000000"/>
        <rFont val="Calibri"/>
        <family val="2"/>
      </rPr>
      <t xml:space="preserve"> </t>
    </r>
  </si>
  <si>
    <r>
      <t xml:space="preserve">MU14 – </t>
    </r>
    <r>
      <rPr>
        <sz val="10"/>
        <color rgb="FF000000"/>
        <rFont val="Calibri"/>
        <family val="2"/>
      </rPr>
      <t>Eventuelle Schnittstellen im Rahmen der Tätigkeit der Büros einrichten, welche das Personal verwalten, um eventuelle Anträge für die Ausführung von Sonderaufträge effizienter verwalten zu können</t>
    </r>
  </si>
  <si>
    <r>
      <t xml:space="preserve">MU16 - </t>
    </r>
    <r>
      <rPr>
        <sz val="10"/>
        <color rgb="FF000000"/>
        <rFont val="Calibri"/>
        <family val="2"/>
      </rPr>
      <t>Informatisierung der Personalverwaltung, im Rahmen der verfügbaren Ressourcen</t>
    </r>
    <r>
      <rPr>
        <b/>
        <sz val="10"/>
        <color rgb="FF000000"/>
        <rFont val="Calibri"/>
        <family val="2"/>
      </rPr>
      <t xml:space="preserve"> </t>
    </r>
  </si>
  <si>
    <r>
      <t xml:space="preserve">MU17 – </t>
    </r>
    <r>
      <rPr>
        <sz val="10"/>
        <color rgb="FF000000"/>
        <rFont val="Calibri"/>
        <family val="2"/>
      </rPr>
      <t>Verküpfung der existierenden Datenbanken der Körperschaft (im Rahmen der verfügbaren Ressourcen)</t>
    </r>
  </si>
  <si>
    <r>
      <t xml:space="preserve">MU18 – </t>
    </r>
    <r>
      <rPr>
        <sz val="10"/>
        <color rgb="FF000000"/>
        <rFont val="Calibri"/>
        <family val="2"/>
      </rPr>
      <t>Regelung bezüglich der Zusammensetzung von Kommissionen</t>
    </r>
  </si>
  <si>
    <r>
      <t xml:space="preserve">MU19 – </t>
    </r>
    <r>
      <rPr>
        <sz val="10"/>
        <color rgb="FF000000"/>
        <rFont val="Calibri"/>
        <family val="2"/>
      </rPr>
      <t>Überwachung der Tätigkeit (und Erstellung eines Reports)</t>
    </r>
  </si>
  <si>
    <r>
      <t xml:space="preserve">MTU1 </t>
    </r>
    <r>
      <rPr>
        <sz val="10"/>
        <rFont val="Calibri"/>
        <family val="2"/>
      </rPr>
      <t>- Transparenz: Maßnahmen welche im nationalen Transparenzplan für das Triennium vorgesehen sind</t>
    </r>
  </si>
  <si>
    <r>
      <t xml:space="preserve">MTU2 </t>
    </r>
    <r>
      <rPr>
        <sz val="10"/>
        <rFont val="Calibri"/>
        <family val="2"/>
      </rPr>
      <t>- Informatisierung der Prozeduren</t>
    </r>
  </si>
  <si>
    <r>
      <t xml:space="preserve">MTU3 </t>
    </r>
    <r>
      <rPr>
        <sz val="10"/>
        <rFont val="Calibri"/>
        <family val="2"/>
      </rPr>
      <t xml:space="preserve">– Überwachung der durchschnittlichen Dauer der Prozeduren </t>
    </r>
  </si>
  <si>
    <r>
      <t xml:space="preserve">MTU4 </t>
    </r>
    <r>
      <rPr>
        <sz val="10"/>
        <rFont val="Calibri"/>
        <family val="2"/>
      </rPr>
      <t xml:space="preserve">– Weiterbildung zu Gunsten des Personals in Sachen Verhaltenskodex </t>
    </r>
  </si>
  <si>
    <r>
      <t xml:space="preserve">MTU5 </t>
    </r>
    <r>
      <rPr>
        <sz val="10"/>
        <rFont val="Calibri"/>
        <family val="2"/>
      </rPr>
      <t xml:space="preserve">– Verfassung eines Ethikkodexes </t>
    </r>
  </si>
  <si>
    <r>
      <t xml:space="preserve">MTU6 </t>
    </r>
    <r>
      <rPr>
        <sz val="10"/>
        <rFont val="Calibri"/>
        <family val="2"/>
      </rPr>
      <t xml:space="preserve">– Studien bezüglich der Ethik in der Körperschaft durchführen </t>
    </r>
  </si>
  <si>
    <t>Risikoanalyse</t>
  </si>
  <si>
    <t>Wahrscheinlichkeit</t>
  </si>
  <si>
    <t>Folgen</t>
  </si>
  <si>
    <t>CR.1 Rechtswidrige Beinflussung eines Verfahrens</t>
  </si>
  <si>
    <t>CR.3 Interessenskonflikt</t>
  </si>
  <si>
    <t>CR.4 Manipulation bzw. rechtswidrige Benutzung der Informationen/der Unterlagen</t>
  </si>
  <si>
    <t>CR.7 Rechtswidrige Taten</t>
  </si>
  <si>
    <t>CR.2 Mangel an Transparenz</t>
  </si>
  <si>
    <t>CR.5 Umgehung der vorgesehenen Prozeduren bzw. der Kontrollen</t>
  </si>
  <si>
    <t>CR.6 Missbrauch der Ermessensfreiheit</t>
  </si>
  <si>
    <t>Umsetzung von Maßnahmen, welche die Wahrscheinlichkeit des Auftretens von rechtswidrigen Taten reduzieren</t>
  </si>
  <si>
    <t>Umsetzung von Maßnahmen, welche zur Vorbeugung von korrupten Verhalten dienen</t>
  </si>
  <si>
    <t>Umsetzung von Maßnahmen, welche die Aufdeckung von Korruptionsfällen ermöglichen</t>
  </si>
  <si>
    <t>ZIELE</t>
  </si>
  <si>
    <t>mehrere Auswahlmöglichkeiten</t>
  </si>
  <si>
    <t>ZELLE WIRD AUTOMATISCH AUSGEFÜLLT</t>
  </si>
  <si>
    <t>MAßNAHMEN</t>
  </si>
  <si>
    <t>MAßNAHMEN
(mehrere Auswahlmöglichkeiten)</t>
  </si>
  <si>
    <t>Risiko</t>
  </si>
  <si>
    <t>A quale livello può collocarsi il rischio dell'evento (livello apicale, livello intermedio o livello Gering) ovvero la posizione/il ruolo che l'eventuale soggetto riveste nell'organizzazione è elevata, media o bassa?</t>
  </si>
  <si>
    <t xml:space="preserve"> ZUSÄTZLICHE MAßNAHMEN
(mehrere Auswahlmöglichkeiten)</t>
  </si>
  <si>
    <t>ZUSÄTZLICHE MAßNAHMEN 
(mehrere Auswahlmöglichkeiten)</t>
  </si>
  <si>
    <t>ZUSÄTZLICHEMAßNAHMEN  
(mehrere Auswahlmöglichkeiten)</t>
  </si>
  <si>
    <t>ZUSÄTZLICHE MAßNAHMEN  
(mehrere Auswahlmöglichkeiten)</t>
  </si>
  <si>
    <t>ZUSÄTZLICHE  MAßNAHMEN 
(mehrere Auswahlmöglichkeiten)</t>
  </si>
  <si>
    <t>ZUSTÄNDIGER ABTEILUNGSLEITER</t>
  </si>
  <si>
    <t xml:space="preserve"> AMTSÜBERGREIFENDE MAßNAHMEN
(mehrere Auswahlmöglichkeiten)</t>
  </si>
  <si>
    <t>AMTSÜBERGREIFENDE MAßNAHMEN 
(mehrere Auswahlmöglichkeiten)</t>
  </si>
  <si>
    <t xml:space="preserve"> AMTSÜBERGREIFENDE MAßNAHMEN 
(mehrere Auswahlmöglichkeiten)</t>
  </si>
  <si>
    <t>AMTSÜBERGREIFENDE MAßNAHMEN</t>
  </si>
  <si>
    <t>Abteilungsleiter Verwaltungsdienste</t>
  </si>
  <si>
    <t>M04 = Abteilungsleiter Verwaltungsdienste; MU8 e MTU1 = Rensponsabile anticorruzione</t>
  </si>
  <si>
    <t xml:space="preserve">MO11, MU1, MT3 e MTU4 = Abteilungsleiter Verwaltungsdienste </t>
  </si>
  <si>
    <t xml:space="preserve">MO4, MU1, MT2 = Abteilungsleiter Verwaltungsdienste;  </t>
  </si>
  <si>
    <t>MO11, MU2, MT2 = Abteilungsleiter Verwaltungsdienste</t>
  </si>
  <si>
    <t>MO3, MU15, MT4 = Abteilungsleiter Verwaltungsdienste</t>
  </si>
  <si>
    <t>MO11, MU4 = Abteilungsleiter Verwaltungsdienste</t>
  </si>
  <si>
    <t xml:space="preserve"> MO4, MU15 = Abteilungsleiter Verwaltungsdienste</t>
  </si>
  <si>
    <t>Auflistung der Risikobereiche</t>
  </si>
  <si>
    <t>Risikobereiche (und diesbezügliche Verfahren)</t>
  </si>
  <si>
    <t>Auflistung der Ziele</t>
  </si>
  <si>
    <t>Die Auflistung der Risikobereiche wurde in Zusammenarbeit mit dem Dachverband der italienischen Handelskammern "Unioncamere" erarbeitet und kann von den einzelnen Handelskammern erweitert werden, um eventuelle spezifische Tätigkeiten der Kammern zu berücksichtigen.</t>
  </si>
  <si>
    <t>RISIKOVERZEICHNIS</t>
  </si>
  <si>
    <t>Einstufung der Risiken (Kategorien)</t>
  </si>
  <si>
    <t>Im folgendem Verzeichnis werden die Risiken mit den Bereichen verbunden, welche den genannten Risiken ausgesetzt sind.
Die Risiken wurden folgendermaßen identifiziert:
- mittels Befragung der Stakeholder und unter Berücksichtigung der spezifischen Bedürfnissen der Ämter, der Abteilung und der Körperschaft;
- mittels der Begutachtung von Praxisfällen und der Berücksichtigung der gesammelten Erfahrungen</t>
  </si>
  <si>
    <t>RD.01 Unangemessene Begründung der Maßnahme</t>
  </si>
  <si>
    <t>RD.23 Unangemessene Begründung der Maßnahme</t>
  </si>
  <si>
    <t>RE.01 Unangemessene Begründung der Maßnahme</t>
  </si>
  <si>
    <t>RC.01 Unangemessene Begründung der Maßnahme</t>
  </si>
  <si>
    <t>RC.02 Unterschiedliche Bewertung von ähnlichen Vorfällen</t>
  </si>
  <si>
    <t>RD.02 Unterschiedliche Bewertung von ähnlichen Vorfällen</t>
  </si>
  <si>
    <t>RE.02 Unterschiedliche Bewertung von ähnlichen Vorfällen</t>
  </si>
  <si>
    <t>RC.03 Fehlgeschlagene Einhaltung der chronologischen Reihenfolge der Anträge</t>
  </si>
  <si>
    <t>RD.03 Fehlgeschlagene Einhaltung der chronologischen Reihenfolge der Anträge</t>
  </si>
  <si>
    <t>RE.03 Fehlgeschlagene Einhaltung der chronologischen Reihenfolge der Anträge</t>
  </si>
  <si>
    <t>RC.04 Rechtswidrige Beantragung von weiteren Informationen</t>
  </si>
  <si>
    <t>RD.04 Rechtswidrige Beantragung von weiteren Informationen</t>
  </si>
  <si>
    <t>RE.04 Rechtswidrige Beantragung von weiteren Informationen</t>
  </si>
  <si>
    <t>RF.05 Rechtswidrige Beantragung von weiteren Informationen</t>
  </si>
  <si>
    <t>RC.05 Bewertungen der Komissionsmitglieder, welche bestimmte Rechtssubjekte bevorteilen</t>
  </si>
  <si>
    <t>RD.05 Bewertungen der Komissionsmitglieder, welche bestimmte Rechtssubjekte bevorteilen</t>
  </si>
  <si>
    <t>RC.06 Ausstellung von gefälschten Bescheinigungen, Zertifikaten bzw. Genehmigungen</t>
  </si>
  <si>
    <t>RD.06 Ausstellung von gefälschten Bescheinigungen, Zertifikaten bzw. Genehmigungen</t>
  </si>
  <si>
    <t>RE.06 Ausstellung von gefälschten Bescheinigungen, Zertifikaten bzw. Genehmigungen</t>
  </si>
  <si>
    <t>RC.07 Mangelnde bzw. fehlgeschlagene Durchführung der Kontrollen bezüglich der Vollständigkeit der eingereichten Unterlagen</t>
  </si>
  <si>
    <t>RE.07 Mangelnde bzw. fehlgeschlagene Durchführung der Kontrollen bezüglich der Vollständigkeit der eingereichten Unterlagen</t>
  </si>
  <si>
    <t>RF.08 Mangelnde bzw. fehlgeschlagene Durchführung der Kontrollen bezüglich der Vollständigkeit der eingereichten Unterlagen</t>
  </si>
  <si>
    <t>RC.08 Mangelnde bzw. fehlgeschlagene Durchführung der Kontrollen bezüglich der Folgerichtigkeit der eingereichten Unterlagen</t>
  </si>
  <si>
    <t>RD.07 Mangelnde bzw. fehlgeschlagene Durchführung der Kontrollen bezüglich der Vollständigkeit bzw. Folgerichtigkeit der eingereichten Unterlagen</t>
  </si>
  <si>
    <t>RC.09  Mangelnde Unabhängigkeit eines Enscheidungsträgers aufgrund des Vorliegens eines (möglichen) Interessenskonfliktes</t>
  </si>
  <si>
    <t>RD.09  Mangelnde Unabhängigkeit eines Enscheidungsträgers aufgrund des Vorliegens eines (möglichen) Interessenskonfliktes</t>
  </si>
  <si>
    <t>RE.09  Mangelnde Unabhängigkeit eines Enscheidungsträgers aufgrund des Vorliegens eines (möglichen) Interessenskonfliktes</t>
  </si>
  <si>
    <t>RF.10  Mangelnde Unabhängigkeit eines Enscheidungsträgers aufgrund des Vorliegens eines (möglichen) Interessenskonfliktes</t>
  </si>
  <si>
    <t>RC.10 Fehlgeschlagene Aushändigung von Verwaltungsstrafen</t>
  </si>
  <si>
    <t>RD.10 Fehlgeschlagene Aushändigung von Verwaltungsstrafen</t>
  </si>
  <si>
    <t>RE.10 Fehlgeschlagene Aushändigung von Verwaltungsstrafen</t>
  </si>
  <si>
    <t>RC.11 Rechtswidrige Festlegung der Kommissionsmitglieder</t>
  </si>
  <si>
    <t>RD.11 Rechtswidrige Festlegung der Kommissionsmitglieder</t>
  </si>
  <si>
    <t>RD.08 Rechtswidrige Festlegung der Projektpartner</t>
  </si>
  <si>
    <t>RD.12 Verbreitung von Informationen bezüglich der Ausschreibung bevor diese veröffentlicht wurde</t>
  </si>
  <si>
    <t>RD.13 Rechtswidrige Festlegung der Zustellungsfristen der Maßnahmen</t>
  </si>
  <si>
    <t xml:space="preserve">RD.14 Rechtswidrige Beantragungen von Ermittlungen, welche die Endentscheidung beinflussen sollen </t>
  </si>
  <si>
    <t>RD.15 Rechtswidrige Abänderung der Ranglisten</t>
  </si>
  <si>
    <t>RD.16 Festlegung von Bewertungskriterien, welche unklar formuliert wurden</t>
  </si>
  <si>
    <t xml:space="preserve">RD.17 Festlegung einer kurzen Frist bezüglich der Veröffentlichung der Ausschreibungen </t>
  </si>
  <si>
    <t>RD.18 Nicht angemessene Veröffentlichung der Prüfungsergebnisse/der Auswahl</t>
  </si>
  <si>
    <t>RD.19 Veröffentlichung der Ausschreibung an Terminen für welche im Normalfall eine sehr niedere Besucherzahl bzw. ein sehr niederes Interesse registriert wird</t>
  </si>
  <si>
    <t>RD.20 Festlegung von Prioritäten, welche nicht den strategischen Zielen der Körperschaft entsprechen</t>
  </si>
  <si>
    <t>RD.21 Vorhandensein von persönlichen Verhältnissen (sprich Verwandschaft, Schwägerschaft oder Bekanntschaft) der Mitglieder der Bewertungskommision mit einem oder mehreren Teilnehmern</t>
  </si>
  <si>
    <t>RD.22 Fehlgeschlagene Rotation der Prüfungsmitglieder</t>
  </si>
  <si>
    <t>RD.24 Bewusste Entgegennahme von gefälschten Unterlagen</t>
  </si>
  <si>
    <t>RE.05 Vorhandensein von persönlichen Verhältnissen (sprich Verwandschaft, Schwägerschaft oder Bekanntschaft) der Mitglieder der Bewertungskommision mit einem oder mehreren Teilnehmern</t>
  </si>
  <si>
    <t>RE.08 Mangelnde bzw. fehlgeschlagene Durchführung der Kontrollen bezüglich der Vollständigkeit bzw. Folgerichtigkeit der eingereichten Unterlagen</t>
  </si>
  <si>
    <t>RF.06 Vorhandensein von persönlichen Verhältnissen (sprich Verwandschaft, Schwägerschaft oder Bekanntschaft) welche die Tätigkeit der Mediatoren und der zuständigen Abteilungs/Amtleiter beinflussen könnten</t>
  </si>
  <si>
    <t>RF.07 Fehlgeschlagene Kontrolle bezüglich der getätigten Zahlungen</t>
  </si>
  <si>
    <t>RF.09 Mangelnde bzw. fehlgeschlagene Durchführung der Kontrollen bezüglich der Vollständigkeit bzw. Folgerichtigkeit der eingereichten Unterlagen</t>
  </si>
  <si>
    <t>RF.11 Beantragung einer Zahlung, die keiner Geldschuld entspricht</t>
  </si>
  <si>
    <t>RF.12 Verfehlte Umsetzung der Kontrollen</t>
  </si>
  <si>
    <t>RF.01 Festlegung eines Streitwertes, welcher nicht den üblich festgelegten Streitwerten entspricht</t>
  </si>
  <si>
    <t>RF.02 Verfehlte Einhaltung der Pflichten bezüglich des Datenschutzes</t>
  </si>
  <si>
    <t>RF.03 Verfehlte Einhaltung der Pflichten bezüglich der Unparteilichkeit</t>
  </si>
  <si>
    <t>RF.04 Verfehlte Einhaltung des Turnuskalenders</t>
  </si>
  <si>
    <t>D)  Begünstigende Maßnahmen welche einen direkten bzw. unmittelbaren ökonomischen Vorteil für den Begünstigten erzeugen</t>
  </si>
  <si>
    <t>Alle obbligatorischen Maßnahmen werden von der geltenden Gesetzgebung vorgesehen, um das Korruptionsrisiko zu reduzieren</t>
  </si>
  <si>
    <r>
      <t xml:space="preserve">MU3 </t>
    </r>
    <r>
      <rPr>
        <sz val="10"/>
        <color rgb="FF000000"/>
        <rFont val="Calibri"/>
        <family val="2"/>
      </rPr>
      <t xml:space="preserve">– Förderung von Vereinbarungen für die Zugänglichkeit der istitutionellen Datenbanken, welche Informationen im Sinne der Art. 46 und 47 des Dekreten des Präsidenten der Republick Nr. 445/2000 beinhalten. Der Zugang soll ohne Zusatzkosten gewährleistet werden (art. 58, Paragraf 2 des gesetzesvertretendes Dekretes Nr. 82/2005) </t>
    </r>
  </si>
  <si>
    <t>Die Durchführung der zusätzlichen Maßnahmen ist aufgrund der Einfügung im Dreijahresplan für die Vorbeugung und die Bekämpfung der Korrutpion verpflichtend</t>
  </si>
  <si>
    <t>AUFLISTUNG DER OBBLIGATORISCHEN MAßNAHMEN</t>
  </si>
  <si>
    <t>AUFLISTUNG DER ZUSÄTZLICHEN MAßNAHMEN</t>
  </si>
  <si>
    <t>AUFLISTUNG DER OBBLIGATORISCHEN AMTSÜBERGREIFENDEN MAßNAHMEN</t>
  </si>
  <si>
    <t>AUFLISTUNG DER ZUSÄTZLICHEN AMTSÜBERGREIFENDEN MAßNAHMEN</t>
  </si>
  <si>
    <t>Alle obbligatorischen amtsübergreifenden Maßnahmen werden von der geltenden Gesetzgebung bzw. allen weiteren Regelungen  vorgesehen, um das Korruptionsrisiko zu reduzieren</t>
  </si>
  <si>
    <t>Die Durchführung der zusätzlichen amtsübergreifenden Maßnahmen ist aufgrund der Einfügung im Dreijahresplan für die Vorbeugung und die Bekämpfung der Korrutpion verpflichtend</t>
  </si>
  <si>
    <t>HINWEIS: Die Auflistung der unten angführten Maßnahmen ist nicht umfassend und kann im Laufe der Zeit weiterentwickelt werden</t>
  </si>
  <si>
    <t>MT3 - Telematischer Zugriff auf Daten, Unterlagen und Verfahren</t>
  </si>
  <si>
    <t xml:space="preserve">MT4 -Überwachung der Einhaltung der Verfahrensfristen </t>
  </si>
  <si>
    <t>MT2 - Informatisierung der Prozeduren</t>
  </si>
  <si>
    <t xml:space="preserve">Siehe Anhang 1 – B1.1.3. Seite 15 des nationalen  Antikorruptionsplanes
Die Maßnahmen, welche aufgrund der nationalen Bestimmungen in Sachen Transparenz festgelegt werden, wurden  im Sinne des Beschlusses der C.I.V.I.T.  Nr. 50/2013 in einem eigenen Textabschnitt des Dreijahresplanes für die Vorbeugung und die Bekämpfung der Korruption und der Illegalität erläutert. 
Die Informatisierung der Prozeduren ermöglicht die Rückverfolgung der Daten und Informationen, welche im Dreijahresplan eingefügt wurden. 
Der telematische Zugriff auf Daten, Unterlagen und Verfahren, als auch ihre Wiederverwendung (GVD Nr. 82/2005) , fördern eine offene Haltung der Körperschaft zu externen Interessensträgern und stärken die Verbreitung von wichtigen, öffentlichen Informationen, als auch die Kontrolle seitens der Benutzer.
Aufgrund der Überwachung der Verfahrensfristen können eventuelle rechtswidrige Unterlassungen und Verspätungen der Verwaltungstätigkeit nachgewiesen werden, welche eventuell  auf illegale Aktivitäten hinweisen könnten. 
</t>
  </si>
  <si>
    <t>MT1 - Transparenz: obbligatorische Maßnahmen welche im Dreijahresplan für die Transparenzn vorgesehen sind</t>
  </si>
  <si>
    <t>MO1 - Transparenz</t>
  </si>
  <si>
    <t xml:space="preserve">MO2 - Umsetzung des Verhaltenskodexes der Handelskammer </t>
  </si>
  <si>
    <t>MO3 - Rotation des Personals welches dem Korruptionsrisiko ausgesetzt ist</t>
  </si>
  <si>
    <t>MO4 -  Enthaltung im Falle eines Interessenskonfliktes</t>
  </si>
  <si>
    <t>MO11 - Weiterbildung</t>
  </si>
  <si>
    <t>MO14 - Disziplinarmaßnahmen</t>
  </si>
  <si>
    <t>MU19 - Überwachung der Tätigkeit (und Erstellung eines Reports)</t>
  </si>
  <si>
    <t>MU13 - Regelung der Ermessensfreiheit mittels Rundschreiben und internen Bestimmungen</t>
  </si>
  <si>
    <t>MU18 -  Regelung bezüglich der Zusammensetzung von Kommissionen</t>
  </si>
  <si>
    <t xml:space="preserve">MU8 - Reduzierung des Korruptionsrisikos hinsichtlich der Durchführung von spezifischen Tätigkeiten mittels der Einfügung von diesbezüglichen Bestimmungen im Verhaltenskodex der Körperschaft (z.B. im Umgang mit externen Rechtssubjekten) </t>
  </si>
  <si>
    <t>MU1 - Stichprobenartige Kontrollen der Eigenerklärungen der Kandidaten</t>
  </si>
  <si>
    <r>
      <t xml:space="preserve">MU15 – </t>
    </r>
    <r>
      <rPr>
        <sz val="10"/>
        <color rgb="FF000000"/>
        <rFont val="Calibri"/>
        <family val="2"/>
      </rPr>
      <t xml:space="preserve">Regelmäßige Treffen der Abteilungs/Amtsdirektoren organisieren, um die Führungskräfte bezüglich der Tätigkeit der Körperschaft auf den Laufenden zu halten und um den Austausch von Ideen und Lösungsvorschlägen zu fördern. </t>
    </r>
  </si>
  <si>
    <t>MU15 -  Regelmäßige Treffen der Abteilungs/Amtsdirektoren organisieren, um die Führungskräfte bezüglich der Tätigkeit der Körperschaft auf den Laufenden zu halten und um den Austausch von Ideen und Lösungsvorschlägen zu fördern</t>
  </si>
  <si>
    <t>MU18 - Regelung bezüglich der Zusammensetzung von Kommissionen</t>
  </si>
  <si>
    <t xml:space="preserve">MU2 - Rationalisierung der Kontrollen bezüglich der Voraussetzungen </t>
  </si>
  <si>
    <t>obbligatorische</t>
  </si>
  <si>
    <t>zusätzliche</t>
  </si>
  <si>
    <t xml:space="preserve">MTU5 – Verfassung eines Ethikkodexes </t>
  </si>
  <si>
    <t xml:space="preserve">MTU4 – Weiterbildung zu Gunsten des Personals in Sachen Verhaltenskodex </t>
  </si>
  <si>
    <t>MTU1 - Transparenz: Maßnahmen welche im nationalen Transparenzplan für das Triennium vorgesehen sind</t>
  </si>
  <si>
    <t>Verantwortlicher der Abteilung Verwaltungsdienste</t>
  </si>
  <si>
    <t>VERANTWORTLICHER (einzelne Maßnahmen)</t>
  </si>
  <si>
    <t>FRISTEN FÜR DIE UMSETZUNG DER MAßNAHMEN</t>
  </si>
  <si>
    <t>MO1, MU19, MT1 = Verantwortlicher Transparenz;  MTU5 - Verantwortlicher Antikorrutpion</t>
  </si>
  <si>
    <t>MO2 = Verantwortlicher Antikorrutpion; MU13, MT2, MTU = Abteilungsleiter Verwaltungsdienste</t>
  </si>
  <si>
    <t>MO3, MU18 = Abteilungsleiter Verwaltungsdienste; MTU5 = Verantwortlicher Antikorrutpion</t>
  </si>
  <si>
    <t>MO2 = Verantwortlicher Antikorrutpion, MU13, MT2, MTU4 = Abteilungsleiter Verwaltungsdienste</t>
  </si>
  <si>
    <t>MO3, MU18 = Abteilungsleiter Verwaltungsdienste, MTU5 = Verantwortlicher Antikorrutpion</t>
  </si>
  <si>
    <t>MTU5 = Verantwortlicher Antikorrutpion</t>
  </si>
  <si>
    <t>MO14, MU15 = Abteilungsleiter Verwaltungsdienste, MTU4 = Verantwortlicher Antikorrutpion</t>
  </si>
  <si>
    <t>MO3, MU15, MU4 = Abteilungsleiter Verwaltungsdienste, MT1 = Verantwortlicher Transparenz</t>
  </si>
  <si>
    <t>M04, MU15  = Abteilungsleiter Verwaltungsdienste, MTU1 = Verantwortlicher Antikorrutpion/Verantwortlicher Transparenz</t>
  </si>
  <si>
    <t>MO11, MU2 = Abteilungsleiter Verwaltungsdienste, MT1 = Verantwortlicher Transparenz</t>
  </si>
  <si>
    <t>M01 e MT1 = Verantwortlicher Transparenz, MTU5 = Verantwortlicher Antikorrutpion, MU19 = Abteilungsleiter Verwaltungsdienste</t>
  </si>
  <si>
    <t>MO14, MU15 = Abteilungsleiter Verwaltungsdienste, MT1 = Verantwortlicher Transparenz</t>
  </si>
  <si>
    <t>MO1, MT1 = Verantwortlicher Transparenz; MTU5 = Verantwortlicher Antikorrutpion, MU19 = Abteilungsleiter Verwaltungsdienste</t>
  </si>
  <si>
    <t>M03, MU15, MTU4 = Abteilungsleiter Verwaltungsdienste;  MT1 = Verantwortlicher Transparenz</t>
  </si>
  <si>
    <t>MO1 e MT1 = Verantwortlicher Transparenz, MU15 = Abteilungsleiter Verwaltungsdienste</t>
  </si>
  <si>
    <t>MO4, MU1 = Abteilungsleiter Verwaltungsdienste;  MT1 Verantwortlicher Transparenz</t>
  </si>
  <si>
    <t>M01, MT1 = Verantwortlicher Transparenz, MTU5 = Verantwortlicher Antikorrutpion, MU15 = Abteilungsleiter Verwaltungsdienste</t>
  </si>
  <si>
    <t>MO3, MU15, MTU4 = Abteilungsleiter Verwaltungsdienste,  MT1 = Verantwortlicher Transparenz</t>
  </si>
  <si>
    <t>MO3, MU15 = Abteilungsleiter Verwaltungsdienste,  MTU1 = Verantwortlicher Transparenz</t>
  </si>
  <si>
    <t>MO11, MU2, = Abteilungsleiter Verwaltungsdienste, MT1 = Verantwortlicher Transparenz</t>
  </si>
  <si>
    <t>MO1, MT1 = Verantwortlicher Transparenz, MU15 = Abteilungsleiter Verwaltungsdienste, MTU5 = Verantwortlicher Antikorrutpion</t>
  </si>
  <si>
    <t>MO4, MU15, MTU4 = Abteilungsleiter Verwaltungsdienste, MT1 = Verantwortlicher Transparenz</t>
  </si>
  <si>
    <t>MO14, MU15, MT2 = Abteilungsleiter Verwaltungsdienste, MTU1 = Verantwortlicher Transparenz</t>
  </si>
  <si>
    <t>MO2 = Verantwortlicher Antikorrutpion, MT1 = Verantwortlicher Transparenz</t>
  </si>
  <si>
    <t>MO1 = Verantwortlicher Transparenz</t>
  </si>
  <si>
    <t>MT1 = Verantwortlicher Transparenz, MTU5 = Verantwortlicher Antikorrutpion</t>
  </si>
  <si>
    <t>MO3, MU15 = Abteilungsleiter Verwaltungsdienste, MT1 = Verantwortlicher Transparenz</t>
  </si>
  <si>
    <t>MU15 = Abteilungsleiter Verwaltungsdienste, MO1 = Verantwortlicher Transparenz</t>
  </si>
  <si>
    <t>MO3, MU15 MTU4 = Verantwortlicher Verwaltungsdienste, MT1 = Verantwortlicher Transparenz</t>
  </si>
  <si>
    <t>MO2 = Verantwortlicher Antikorrutpion, MU13, MT2, MTU4 = Verantwortlicher Verwaltungsdienste</t>
  </si>
  <si>
    <t>MU15, MTU4 = Verantwortlicher Verwaltungsdienste</t>
  </si>
  <si>
    <t>MO4, MU8 e MTU1 = jährliche Maßnahmen</t>
  </si>
  <si>
    <t>MO11, MU1, MT3 e MTU4 jährliche Maßnahmen</t>
  </si>
  <si>
    <t>MU15, MTU1 e MO4 = jährliche Maßnahmen</t>
  </si>
  <si>
    <t>MO11, MU2 e MT1 = jährliche Maßnahmen</t>
  </si>
  <si>
    <t xml:space="preserve">MO3, MT1, MU15, MTU4 = jährliche Maßnahmen, </t>
  </si>
  <si>
    <t>MO14, MU15, MT1 = jährliche Maßnahmen</t>
  </si>
  <si>
    <t>MO3, MU15, MTU4, MT1 = jährliche Maßnahmen</t>
  </si>
  <si>
    <t>MU15, MTU4 = jährliche Maßnahmen</t>
  </si>
  <si>
    <t>MO1, MT1, MU15 = jährliche Maßnahmen</t>
  </si>
  <si>
    <t>MO4, MU1, MT1 = jährliche Maßnahmen</t>
  </si>
  <si>
    <t>MO1, MU15, MT1, MTU5 = jährliche Maßnahmen</t>
  </si>
  <si>
    <t xml:space="preserve">MO3, MU15, MTU4 = jährliche Maßnahmen, </t>
  </si>
  <si>
    <t>MO11, MU2, MT2 = jährliche Maßnahmen</t>
  </si>
  <si>
    <t>MO11, MU2, MT1 = jährliche Maßnahmen</t>
  </si>
  <si>
    <t>MO4, MU15, MT1, MTU4 = jährliche Maßnahmen</t>
  </si>
  <si>
    <t>MO1, MU15, MT2 = jährliche Maßnahmen</t>
  </si>
  <si>
    <t>MU15, MT2, MO1 = jährliche Maßnahmen</t>
  </si>
  <si>
    <t>MO3, MU15, MT2 = jährliche Maßnahmen</t>
  </si>
  <si>
    <t>MO11, MU15 = jährliche Maßnahmen</t>
  </si>
  <si>
    <t>MO11, MU15, MT2 = jährliche Maßnahmen</t>
  </si>
  <si>
    <t>MO3, MU15, MT4 = jährliche Maßnahmen</t>
  </si>
  <si>
    <t>MO11, MU4 = jährliche Maßnahmen</t>
  </si>
  <si>
    <t>MO14, MU15, MT2, MTU1 = jährliche Maßnahmen</t>
  </si>
  <si>
    <t>MO13 = jährliche Maßnahmen</t>
  </si>
  <si>
    <t>MO9, MU15 = jährliche Maßnahmen</t>
  </si>
  <si>
    <t>MO11 = jährliche Maßnahmen</t>
  </si>
  <si>
    <t>MT1, MTU5 = jährliche Maßnahmen</t>
  </si>
  <si>
    <t>MO4, MU15 = jährliche Maßnahmen</t>
  </si>
  <si>
    <t>MO3, MU15, MTU1 = jährliche Maßnahmen</t>
  </si>
  <si>
    <t>MO3, MU15, MT1 = jährliche Maßnahmen</t>
  </si>
  <si>
    <t>MO4, MU15, MT1 = jährliche Maßnahmen</t>
  </si>
  <si>
    <t>MO1, MU15 = jährliche Maßnahmen</t>
  </si>
  <si>
    <t>M=4, MU15, MT1 = jährliche Maßnahmen</t>
  </si>
  <si>
    <t>MO14, MU15 = jährliche Maßnahmen</t>
  </si>
  <si>
    <t>MO14, MU15, MTU4 = jährliche Maßnahmen</t>
  </si>
  <si>
    <t>MO4, MU2, MTU1 = jährliche Maßnahmen</t>
  </si>
  <si>
    <t>MO11, MU15, MT2, MTU1 = jährliche Maßnahmen</t>
  </si>
  <si>
    <t>MO1, MU10, MT4, MTU6 = jährliche Maßnahmen</t>
  </si>
  <si>
    <t>MO11, MU1, MT2, MTU1 = jährliche Maßnahmen</t>
  </si>
  <si>
    <t>MO1, MU19, MT1 = jährliche Maßnahmen, MTU5 = 2014 umgesetzt</t>
  </si>
  <si>
    <t>MO1, MU19, MT1  = jährliche Maßnahmen, MTU5 = 2014 umgesetzt</t>
  </si>
  <si>
    <t>MTU5 = 2014 umgesetzt, MO1, MU19 e MT1 = jährliche Maßnahmen</t>
  </si>
  <si>
    <t>MO2 =2014 umgesetzt, MU10, MT1 = jährliche Maßnahmen</t>
  </si>
  <si>
    <t>MO2 = 2014 umgesetzt; MU13, MT2, MTU4 = jährliche Maßnahmen</t>
  </si>
  <si>
    <t>MTU5 = 2014 umgesetzt, MO3 jährliche Maßnahme, MU18  = bereits umgesetzt</t>
  </si>
  <si>
    <t>MO1, MU15, MT1 = jährliche Maßnahmen, MTU5 = 2014 umgesetzt</t>
  </si>
  <si>
    <t>MO2 = 2014 umgesetzt, MU13, MT2 e MTU4 = jährliche Maßnahmen</t>
  </si>
  <si>
    <t>MTU5 = 2014 umgesetzt, MO3, MU18 = jährliche Maßnahmen</t>
  </si>
  <si>
    <t>MO1 = misura jährliche Maßnahmen</t>
  </si>
  <si>
    <t>MTU5 = 2014 umgesetzt, MO1, MT1, MU19 = jährliche Maßnahmen</t>
  </si>
  <si>
    <t>M02 = 2014 umgesetzt, MU13, MT2, MTU4 = jährliche Maßnahmen</t>
  </si>
  <si>
    <t>EINSTUFUNG DER RISIKEN (KATEGORIEN)</t>
  </si>
  <si>
    <t>RISIKOREICHES EREIGNIS</t>
  </si>
  <si>
    <t>Wahrscheinlichkeit des Auftretens</t>
  </si>
  <si>
    <t>Folgen organizzativo</t>
  </si>
  <si>
    <t>Folgen economico</t>
  </si>
  <si>
    <t>Folgen reputazionale</t>
  </si>
  <si>
    <t>Folgen organizzativo, economico e sull'immagine</t>
  </si>
  <si>
    <t>Qual è l'Folgen economico del processo?</t>
  </si>
  <si>
    <t>Indici di valutazione dell'Folgen (2)
(mantenere solo il valore corrispondente alla risposta, cancellando gli altri)</t>
  </si>
  <si>
    <t>Verantwortlicher Meldeamt</t>
  </si>
  <si>
    <t>MO1 = Verantwortlicher Transparenz, MU15, MT2 = Verantwortlicher Meldeamt</t>
  </si>
  <si>
    <t>MU15, MT2 = Verantwortlicher Meldeamt, MO1 = Verantwortlicher Transparenz</t>
  </si>
  <si>
    <t xml:space="preserve">Verantwortlicher Meldeamt </t>
  </si>
  <si>
    <t>MO3, MU15, MT2 = Verantwortlicher Meldeamt</t>
  </si>
  <si>
    <t>MO11, MU15 = Verantwortlicher Meldeamt</t>
  </si>
  <si>
    <t>MO11, MU15, MT2 = Verantwortlicher Meldeamt</t>
  </si>
  <si>
    <t>MO4, MU15 = Verantwortlicher Meldeamt, MT1 = Verantwortlicher Transparenz, MTU4 = Abteilungsleiter Verwaltungsdienste</t>
  </si>
  <si>
    <t>Verantwortlicher Wirtschaftsförderung</t>
  </si>
  <si>
    <t>MO11, MU15, MT2 = Verantwortlicher Wirtschaftsförderung</t>
  </si>
  <si>
    <t>Verantwortlicher Transparenz</t>
  </si>
  <si>
    <t>M02 = Verantwortlicher Antikorrutpion; MU13, MTU4 = Abteilungsleiter Verwaltungsdienste; MT1 = Verantwortlicher Transparenz</t>
  </si>
  <si>
    <t>MO1, MU19, MT1 = Verantwortlicher Transparenz; MTU5 = Verantwortlicher Antikorrutpion</t>
  </si>
  <si>
    <t>MO14, MU15, MT2, = Verantwortlicher Wirtschaftsförderung, MTU1 = Verantwortlicher Transparenz</t>
  </si>
  <si>
    <t>MO3, MU15 = Responsabile servizi aministrativi, MTU1 = Verantwortlicher Transparenz</t>
  </si>
  <si>
    <t xml:space="preserve">MU4 – Beauftragung von zwei oder mehreren Mitarbeitern, welche im Sinne des Rotationsprinzipes die Kontrollen bezüglich der internen Akten bzw. alle weiteren diesbezüglichen Kontrollen durchführen </t>
  </si>
  <si>
    <t>MO13 = Verantwortlicher Generalsekretariat</t>
  </si>
  <si>
    <t>MO9 = Verantwortlicher Antikorrutpion,  MU15 = Verantwortlicher Generalsekretariat</t>
  </si>
  <si>
    <t>MO11 = Verantwortlicher Generalsekretariat</t>
  </si>
  <si>
    <t>MO4 = Verantwortlicher Generalsekretariat</t>
  </si>
  <si>
    <t>MO1 = Verantwortlicher Generalsekretariat</t>
  </si>
  <si>
    <t>MO4, MU15 = Verantwortlicher Generalsekretariat</t>
  </si>
  <si>
    <t>MO11, MU15 = Verantwortlicher Generalsekretariat</t>
  </si>
  <si>
    <t>MO4, MU15 = Verantwortlicher Generalsekretariat, MT1 = Verantwortlicher Transparenz</t>
  </si>
  <si>
    <t>MO2 = Verantwortlicher Antikorrutpion, MU10 = Verantwortlicher Generalsekretariat, MT1 = Verantwortlicher Transparenz</t>
  </si>
  <si>
    <t>MTU5 = 2014 umgesetzt</t>
  </si>
  <si>
    <t>MO2, MT1 = jährliche Maßnahmen</t>
  </si>
  <si>
    <t>Verantwortlicher Generalsekretariat</t>
  </si>
  <si>
    <t>Verantwortlicher Generalskretariat</t>
  </si>
  <si>
    <t>MO1 =  jährliche Maßnahmen</t>
  </si>
  <si>
    <t>MO4 =  jährliche Maßnahmen</t>
  </si>
  <si>
    <t>MO11 =  jährliche Maßnahmen</t>
  </si>
  <si>
    <t>MO13 =  jährliche Maßnahmen</t>
  </si>
  <si>
    <t xml:space="preserve">MTU6 – Studien bezüglich der Ethik in der Körperschaft durchführen </t>
  </si>
  <si>
    <t>Generalsekretär</t>
  </si>
  <si>
    <t>MO4, MU15, = Generalsekretär, MT1 = Verantwortlicher Transparenz</t>
  </si>
  <si>
    <t>MO14, MU15 = Generalsekretär</t>
  </si>
  <si>
    <t>MU10 –Einführung bzw. Durchführung von stichprobenartigen Kontrollen im Falle der Zuteilung einer Bevollmächtigung</t>
  </si>
  <si>
    <t>MO4, MU2 = Verantwortlicher Generalsekretariat</t>
  </si>
  <si>
    <t>MU15 = Verantwortlicher Generalsekretariat, MO1, MT1 = Verantwortlicher Transparenz, MTU5 = Verantwortlicher Antikorrutpion</t>
  </si>
  <si>
    <t>MO11, MU15, MT2 = Verantwortlicher Generalsekretariat, MTU1 = Verantwortlicher Transparenz</t>
  </si>
  <si>
    <t>MO1 = Verantwortlicher Transparenz, MU10, MT4, MTU6 = Verantwortlicher Generalsekretariat</t>
  </si>
  <si>
    <t>MO11, MU1, MT2 = Verantwortlicher Generalsekretariat, MTU1 = Verantwortlicher Transparenz</t>
  </si>
  <si>
    <t>WESENTLICHE INHALTE DES DREIJAHRESPLANS ZUR KORRUPTIONSVORBEUGUNG</t>
  </si>
  <si>
    <t>Prämisse: Rechtsquellen und insgesamt verfolgte Ziele</t>
  </si>
  <si>
    <t>Verfahren zur Erstellung des Dreijahresplans zur Korruptionsvorbeugung:  Datum der Genehmigung des Plans durch die politisch-administrativen Organe sowie entsprechendes Dokument - Bestimmung der Personen innerhalb der Verwaltung, welche an der Ausarbeitung des Plans mitgewirkt haben, sowie dafür genutzte Wege und Instrumente - Bestimmung der Personen außerhalb der Verwaltung, welche an der Ausarbeitung des Plans mitgewirkt haben, sowie dafür genutzte Wege und Instrumente - Angabe der Instrumente und Maßnahmen zur Bekanntgabe der Inhalte des Plans</t>
  </si>
  <si>
    <t>Beteiligte Akteure mit Angabe der Aufgaben und Verantwortungsbereiche (politisch-administratives Organ, Verantwortlicher für die Korruptionsvorbeugung, Verantwortlicher für die Transparenz, Bezugspersonen und jeweilige Aufgaben sowie Koordinierung der verschiedenen Akteure)</t>
  </si>
  <si>
    <t xml:space="preserve">Risikobereiche mit Angabe der angewandten Methoden: - Angabe der Tätigkeiten, bei welchen das Korruptionsrisiko am höchsten ist (Absatz 5, Buchst. a), „Risikobereiche“; die für alle Verwaltungen verpflichtend vorgesehenen Risikobereiche sind im Anhang 2 anhand einer Mindestliste angeführt, welche mit den von den einzelnen Verwaltungen auf der Grundlage der jeweiligen Besonderheiten ermittelten zusätzlichen Bereichen zu ergänzen ist - Angabe der eingesetzten Risikobewertungsmethode; die empfohlene Methode ist im Anhang 1, Abs. B.1.2 angeführt. - Planungsbögen betreffend die Vorbeugemaßnahmen zur Verringerung der Eintrittswahrscheinlichkeit des jeweiligen Risikos im betreffenden Risikobereich mit Angabe der Ziele, der Fristen, der Verantwortlichen, der Indikatoren und der Art und Weise der Überprüfung der Umsetzung mit Bezug auf die mit dem Gesetz Nr. 190/2012 sowie mit den entsprechenden Durchführungsverordnungen eingeführten allgemeinen Maßnahmen beziehungsweise auf die mit dem nationalen Antikorruptionsplan zusätzlich eingeführten Maßnahmen.    </t>
  </si>
  <si>
    <t>Verpflichtend vorgesehene Maßnahmen und zusätzliche Maßnahmen: Risikoübersichten nach Risikobereichen und Vorgängen mit Angabe der Risiken, der Ziele, der Maßnahmen, der Verantwortlichkeiten, der Fristen, der Ressourcen und der Indikatoren</t>
  </si>
  <si>
    <t>Fristen für die Überprüfung der Wirksamkeit des Dreijahresplans zur Korruptionsvorbeugung sowie Art und Weise der Überprüfung</t>
  </si>
  <si>
    <t>Abstimmung mit der Geschäftsgebarung: Die im Dreijahresplan zur Korruptionsvorbeugung angeführten Obliegenheiten, Aufgaben und Verantwortlichkeiten müssen in die Geschäftsgebarung übernommen werden.</t>
  </si>
  <si>
    <t>Bei der Erstellung des Dreijahresplans zur Transparenten Verwaltung (sowohl als „selbstständiges“ Dokument als auch als Abschnitt des Dreijahresplans zur Korruptionsvorbeugung) müssen die Transparenzpflichten gemäß Legislativdekret Nr. 33/2013 mit den Risikobereichen abgestimmt werden, um den Erfolg der von der Verwaltung verwirklichten Maßnahmen zu sichern</t>
  </si>
  <si>
    <t xml:space="preserve">Schulung im Bereich der Korruptionsbekämpfung: - Angabe der Zusammenhänge zwischen den Schulungen im Bereich der Korruptionsvorbeugung und dem Jahres-Schulungsplan
- Bestimmung der Personen, welche in den Genuss der Schulungen im Bereich der Korruptionsvorbeugung kommen - Bestimmung der Subjekte, welche Schulungen im Bereich der Korruptionsvorbeugung erbringen - Angabe der Inhalte der Schulungen im Bereich der Korruptionsvorbeugung - Angabe der Wege und Instrumente zur Erbringung der Schulungen im Bereich der Korruptionsvorbeugung - Festlegung der Anzahl Stunden/Tage für Schulungen im Bereich der Korruptionsvorbeugung
</t>
  </si>
  <si>
    <t>Verhaltenskodex und Verbreitung bewährter Praktiken: - Übernahme der Ergänzungen zum Verhaltenskodex der öffentlichen Bediensteten - Angabe der Verfahren zur Anzeige von Verstößen gegen den Verhaltenskodex - Angabe des für die Abgabe von Stellungnahmen zur Anwendung des Verhaltenskodex zuständigen Büros</t>
  </si>
  <si>
    <t xml:space="preserve">Sonstige Maßnahmen:  - Angabe der Kriterien für die Personalrotation (Abs. 3.1.4 des nationalen Antikorruptionsplans; Abs. B.5 Anhang 1; Tabelle Nr. 5) - Angabe der Bestimmungen zur Zuhilfenahme des Schiedsgerichts auf eine solche Art und Weise, dass die Offenkundigkeit und die Rotation gesichert sind - Ausarbeitung des Vorschlags für eine Verordnung zur Regelung der für öffentliche Bedienstete nicht erlaubte Aufträge und Tätigkeiten (Abs. 3.1.6 des nationalen Antikorruptionsplans; Abs. B.7 Anhang 1; Tabelle Nr. 7) - Ausarbeitung von Richtlinien für die Erteilung von leitenden Ämtern mit Festlegung der hindernden Gründe (Abs. 3.1.7 des nationalen Antikorruptionsplans; Abs. B.8 Anhang 1; Tabelle Nr. 8) und Prüfung der Abwesenheit von Unvereinbarkeitsgründen (Abs. 3.1.8. des nationalen Antikorruptionsplans; Abs. B.9 Anhang 1; Tabelle 9) - Festlegung von Vorgangsweisen zur Überprüfung der Beachtung des Verbots, nach Beendigung des Arbeitsverhältnisses unvereinbare Tätigkeiten auszuüben (Abs. 3.1.9 des nationalen Antikorruptionsplans; Abs. B.10 Anhang 1; Tabelle 10) - Ausrabeitung von Richtlinien für die Überprüfung von Vorstrafen zwecks Erteilung von Aufträgen und Übertragung von Ämtern (Abs. 3.1.10 des nationalen Antikorruptionsplans; B.11 Anhang 1; Tabelle 11) - Ergreifung von Maßnahmen zum Schutz der Hinweisgeber (Abs. 3.1.11 des nationalen Antikorruptionsplans; B.12 Anhang 1; Tabelle 12) - Ausarbeitung von Legalitätsprotokollen für die Vergaben (Abs. 3.1.13 des nationalen Antikorruptionsplans; B.14 Anhang 1; Tabelle 14) - Verwirklichung des Systems zur Überwachung der Einhaltung der vom Gesetz oder von der Vergabeordnung vorgesehenen Bedingungen im Zusammenhang mit dem Abschluss der Verfahren (Abs. B.1.1.3 Anhang 1; Tabelle 16) - Verwirklichung eines Systems zur Überwachung der Beziehungen zwischen der Verwaltung und den Subjekten, welche mit dieser Verträge abschließen (Abs. B.1.1.3 Anhang 1; Tabelle 17) und Angabe der zusätzlichen Maßnahmen im Bereich der öffentlichen Verträge - Angabe der Maßnahmen im Bereich der Gewährung von Zuschüssen, Beiträgen, Unterstützungen, finanziellen Beihilfen sowie von wirtschaftlichen Vorteilen jedweder Art - Angabe der im Bereich der Wettbewerbe und der Personalauswahl vorgesehenen Maßnahmen - Angabe der im Bereich der Inspektionstätigkeit vorgesehenen Maßnahmen - Organisation des Systems zur Überwachung der Implementierung des Dreijahresplans zur Korruptionsvorbeugung mit Bestimmung der Bezugspersonen, der Fristen und der Formen der Bekanntgabe (B.1.1.9 Tabelle 1); </t>
  </si>
  <si>
    <t>Gelb eingefärbte Zellen in den folgenden Tabellenblättern NICHT verändern, da sie Bezüge bzw. Formeln enthalten</t>
  </si>
  <si>
    <t>Bewertung der Wahrscheinlichkeit bezüglich des Auftretens eines Risikos (1)</t>
  </si>
  <si>
    <t>Bewertung der möglichen Folgen für die Körperschaft (2)</t>
  </si>
  <si>
    <t>Ermessensfreiheit</t>
  </si>
  <si>
    <t>Organisatorische Folgen</t>
  </si>
  <si>
    <t>Lässt der Vorgang Ermessensfreiheit zu?</t>
  </si>
  <si>
    <r>
      <rPr>
        <b/>
        <sz val="10"/>
        <rFont val="Arial"/>
        <family val="2"/>
      </rPr>
      <t xml:space="preserve">Welcher Prozentsatz der </t>
    </r>
    <r>
      <rPr>
        <b/>
        <u/>
        <sz val="10"/>
        <rFont val="Arial"/>
        <family val="2"/>
      </rPr>
      <t>innerhalb der jeweiligen öffentlichen Verwaltung</t>
    </r>
    <r>
      <rPr>
        <b/>
        <sz val="10"/>
        <rFont val="Arial"/>
        <family val="2"/>
      </rPr>
      <t xml:space="preserve"> im jeweiligen Dienst</t>
    </r>
    <r>
      <rPr>
        <sz val="10"/>
        <rFont val="Arial"/>
      </rPr>
      <t xml:space="preserve"> (einfache Organisationseinheit) </t>
    </r>
    <r>
      <rPr>
        <b/>
        <sz val="10"/>
        <rFont val="Arial"/>
        <family val="2"/>
      </rPr>
      <t>insgesamt eingesetzten Mitarbeiter, die über die Voraussetzungen verfügen, den Vorgang</t>
    </r>
    <r>
      <rPr>
        <sz val="10"/>
        <rFont val="Arial"/>
      </rPr>
      <t xml:space="preserve"> (bzw. die Phase desselben, für welche die öffentliche Verwaltung zuständig ist) </t>
    </r>
    <r>
      <rPr>
        <b/>
        <sz val="10"/>
        <rFont val="Arial"/>
        <family val="2"/>
      </rPr>
      <t>auszuführen, ist mit dem Vorgang beschäftigt?</t>
    </r>
    <r>
      <rPr>
        <sz val="10"/>
        <rFont val="Arial"/>
      </rPr>
      <t xml:space="preserve"> (wenn der Vorgang die Tätigkeit mehrerer Dienste ein und derselben öffentlichen Verwaltung in Anspruch nimmt, bezieht sich das Verhältnis auf die Mitarbeiter der betroffenen Dienste)</t>
    </r>
  </si>
  <si>
    <t>Nein, er ist zur Gänze vorgegeben</t>
  </si>
  <si>
    <t>Bis etwa 20%</t>
  </si>
  <si>
    <t>Er ist zum Teil durch das Gesetz beziehungsweise durch Verwaltungsakte vorgegeben</t>
  </si>
  <si>
    <t>Bis etwa 40%</t>
  </si>
  <si>
    <t>Er ist nur durch das Gesetz teilweise vorgegeben</t>
  </si>
  <si>
    <t>Bis etwa 60%</t>
  </si>
  <si>
    <t>Er ist nur durch Verwaltungsakte (Verordnungen, Richtlinien, Rundschreiben) teilweise vorgegeben</t>
  </si>
  <si>
    <t>Bis etwa 80%</t>
  </si>
  <si>
    <t>Es besteht weitgehend Ermessensfreiheit</t>
  </si>
  <si>
    <t>Bis etwa 100%</t>
  </si>
  <si>
    <t>Externe Relevanz</t>
  </si>
  <si>
    <t>Wirtschaftliche Folgen</t>
  </si>
  <si>
    <t>Hat der Vorgang direkte Auswirkungen auf Strukturen außerhalb der betroffenen Verwaltung?</t>
  </si>
  <si>
    <t>Gab es in den vergangenen 5 Jahren Urteile des Rechnungshofes zu Lasten von Mitarbeitern (Führungskräfte und sonstige Angestellte) der betroffenen öffentlichen Verwaltung oder wurde die betroffene öffentliche Verwaltung im Zusammenhang mit Vorkommnissen derselben oder ähnlicher Art zum Schadensersatz verurteilt?</t>
  </si>
  <si>
    <t>Nein, er hat lediglich ein internes Büro als Empfänger</t>
  </si>
  <si>
    <t>Nein</t>
  </si>
  <si>
    <t>Ja, auf eine einzige Körperschaft des Apparats der Handelskammer</t>
  </si>
  <si>
    <t>Ja</t>
  </si>
  <si>
    <t>Ja, auf mehrere Körperschaften des Apparats der Handelskammer</t>
  </si>
  <si>
    <t>Ja, auf ein einziges externes Rechtssubjekt</t>
  </si>
  <si>
    <t>Ja, das Ergebnis des Vorgangs richtet sich direkt an Nutzer, welche nicht zur betroffenen öffentlichen Verwaltung gehören</t>
  </si>
  <si>
    <t>Komplexität des Vorgangs</t>
  </si>
  <si>
    <t>Imagebezogene Folgen</t>
  </si>
  <si>
    <t>Handelt es sich um einen Vorgang, der zur Erzielung eines Ergebnisses (abgesehen von den Kontrollen) die Beteiligung mehrerer Verwaltungen in aufeinander folgenden Schritten erfordert?</t>
  </si>
  <si>
    <t>Gab es in den vergangenen 5 Jahren in den Medien Meldungen zum selben oder zu ähnlichen Vorkommnissen?</t>
  </si>
  <si>
    <t>Nein, der Vorgang betrifft eine einzige öffentliche Verwaltung</t>
  </si>
  <si>
    <t>Ja, der Vorgang betrifft bis zu 3 öffentliche Verwaltungen</t>
  </si>
  <si>
    <t>Ja, in branchenspezifischen sozialen Netzwerken</t>
  </si>
  <si>
    <t>Ja, der Vorgang betrifft mehr als 3 öffentliche Verwaltungen</t>
  </si>
  <si>
    <t>Ja, in der Fachpresse</t>
  </si>
  <si>
    <t>Ja, der Vorgang betrifft bis zu 5 öffentliche Verwaltungen</t>
  </si>
  <si>
    <t>Ja, in allgemeinen sozialen Netzwerken</t>
  </si>
  <si>
    <t>Ja, der Vorgang betrifft mehr als 5 öffentliche Verwaltungen</t>
  </si>
  <si>
    <t>Ja, in der Allgemeinpresse</t>
  </si>
  <si>
    <t>Wirtschaftlicher Wert</t>
  </si>
  <si>
    <t>Organisatorische, wirtschaftliche und imagebezogene Folgen</t>
  </si>
  <si>
    <t>Welches sind die wirtschaftlichen Folgen des Vorgangs?</t>
  </si>
  <si>
    <t>Welche Ebene kann das Risiko des Ereignisses betreffen (Spitzenpostionen, mittlere Ebene, untere Ebene) bzw. bekleidet die betroffene Person eine hohe, mittlere oder niedere Position in der Organisation?</t>
  </si>
  <si>
    <t>Er hat rein interne Bedeutung</t>
  </si>
  <si>
    <t>Sachbearbeiter</t>
  </si>
  <si>
    <t>Er führt zu wirtschaftlich nicht besonders bedeutenden Vorteilen für Subjekte, welche zum Apparat der Handelskammer gehören</t>
  </si>
  <si>
    <t>Angestellte oder höhere Beamte</t>
  </si>
  <si>
    <t>Er führt zu wirtschaftlich nicht besonders bedeutenden Vorteilen für externe Subjekte</t>
  </si>
  <si>
    <t>Spitzenbeamte oder Beamte mit Organisationsaufgaben</t>
  </si>
  <si>
    <t>Er führt zu bedeutenden Vorteilen für Subjekte, welche zum Apparat der Handelskammer gehören</t>
  </si>
  <si>
    <t>Führungskräfte</t>
  </si>
  <si>
    <t>Er führt zu bedeutenden Vorteilen für externe Subjekte (z.B. Vergabe eines Auftrags)</t>
  </si>
  <si>
    <t>Mögliche Aufteilung der Zuständigkeiten</t>
  </si>
  <si>
    <t>Kann das Endergebnis des Vorgangs auch durch mehrere Geschäfte von geringerem wirtschaftlichem Umfang erzielt werden (z.B. durch eine Vielzahl von Teilbeauftragungen)?</t>
  </si>
  <si>
    <t>Kontrollen</t>
  </si>
  <si>
    <t>Ist die Art der Überwachung des Vorgangs auch erfahrungsgemäß geeignet, um das Risiko zu neutralisieren?</t>
  </si>
  <si>
    <t>Ja, sie stellt das wirksamste Instrument dar</t>
  </si>
  <si>
    <t>Ja, sie ist sehr wirksam</t>
  </si>
  <si>
    <t>Ja, sie ist teilweise wirksam</t>
  </si>
  <si>
    <t>Ja, aber nur in sehr geringem Maße</t>
  </si>
  <si>
    <t>Nein, das Risiko bleibt unverändert</t>
  </si>
  <si>
    <t xml:space="preserve">Anmerkungen: </t>
  </si>
  <si>
    <t>(1) Die Wahrscheinlichkeitskennzahlen sind auf der Grundlage der Bewertung durch die Arbeitsgruppe anzugeben</t>
  </si>
  <si>
    <t>(2) Die Kennzahlen betreffend die möglichen Folgen sind auf der Grundlage von objektiven Daten zu schätzen, welche der Verwaltung zur Verfügung stehen</t>
  </si>
  <si>
    <t>(3) Mit Überwachung ist jedes in der öffentlichen Verwaltung angewantes Kontrollinstrument gemeint, das geeignet ist, die Eintrittswahrscheinlichkeit des Risikos zu verringern (also sowohl die gesetzlich vorgeschriebenen Kontrollsysteme wie die präventive Kontrolle und das Controlling als auch weitere in der öffentlichen Verwaltung eingesetzte Kontrollmechanismen). Bei der Beurteilung der Zweckmäßigkeit der Kontrolle ist zu berücksichtigen, auf welche Art und Weise diese in der öffentlichen Verwaltung konkret umgesetzt wird. Zwecks Einschätzung der Wahrscheinlichkeit ist somit nicht ausschlaggebend, ob eine Kontrolle abstrakt vorgesehen ist, sondern wie wirksam diese hinsichtlich des betrachteten Risikos ist.</t>
  </si>
  <si>
    <t>BEURTEILUNG DER EINTRITTSWAHRSCHEINLICHKEIT</t>
  </si>
  <si>
    <t>BEURTEILUNG DER AUSWIRKUNG</t>
  </si>
  <si>
    <t>Keine Wahrscheinlichkeit</t>
  </si>
  <si>
    <t>Keine Auswirkung</t>
  </si>
  <si>
    <t>Unwahrscheinlich</t>
  </si>
  <si>
    <t>Unbedeutende Auswirkung</t>
  </si>
  <si>
    <t>Nicht sehr wahrscheinlich</t>
  </si>
  <si>
    <t>Geringe Auswirkung</t>
  </si>
  <si>
    <t>Wahrscheinlich</t>
  </si>
  <si>
    <t>Grenzwertige Auswirkung</t>
  </si>
  <si>
    <t>Sehr wahrscheinlich</t>
  </si>
  <si>
    <t>Beachtliche Auswirkung</t>
  </si>
  <si>
    <t>Äußerst wahrscheinlich</t>
  </si>
  <si>
    <t>Hohe Auswirkung</t>
  </si>
  <si>
    <t>RISIKO-GESAMTBEWERTUNG</t>
  </si>
  <si>
    <t>Eintrittswahrscheinlichkeit x Auswirkung</t>
  </si>
  <si>
    <r>
      <t xml:space="preserve">Bewertung der Wahrscheinlichkeit bezüglich des Auftretens eines Risikos (1)
</t>
    </r>
    <r>
      <rPr>
        <b/>
        <sz val="8"/>
        <color rgb="FFFF0000"/>
        <rFont val="Arial"/>
        <family val="2"/>
      </rPr>
      <t>(Nur den Wert beibehalten, welcher der Antwort entspricht, und alle anderen Werte löschen)</t>
    </r>
  </si>
  <si>
    <r>
      <t xml:space="preserve">Bewertung der möglichen Folgen für die Körperschaft (2)
</t>
    </r>
    <r>
      <rPr>
        <b/>
        <sz val="8"/>
        <color rgb="FFFF0000"/>
        <rFont val="Arial"/>
        <family val="2"/>
      </rPr>
      <t>(Nur den Wert beibehalten, welcher der Antwort entspricht, und alle anderen Werte löschen)</t>
    </r>
  </si>
  <si>
    <t>1. Ermessensfreiheit</t>
  </si>
  <si>
    <t>1. Wirtschaftliche Folgen</t>
  </si>
  <si>
    <t>Höhe der verwalteten FInanzierungen anführen</t>
  </si>
  <si>
    <t>Die im Rahmen des betreffenden Vorgangs verwalteten Finanzierungen sind nicht relevant (&lt;5%) in Bezug auf die Gesamtheit der von der Handelskammer im Einzugsgebiet gewährten Finanzierungen</t>
  </si>
  <si>
    <t>Die im Rahmen des betreffenden Vorgangs verwalteten Finanzierungen betragen höchstens 30% der Gesamtheit der von der Handelskammer im Einzugsgebiet gewährten Finanzierungen</t>
  </si>
  <si>
    <t>Die im Rahmen des betreffenden Vorgangs verwalteten Finanzierungen sind relevant (&gt;30%) in Bezug auf die Gesamtheit der von der Handelskammer im Einzugsgebiet gewährten Finanzierungen</t>
  </si>
  <si>
    <t>2. Wirksamkeit der Kontrollen</t>
  </si>
  <si>
    <t>2. Imagebezogene Folgen</t>
  </si>
  <si>
    <t>Art und Tiefe der Kontrollen angeben</t>
  </si>
  <si>
    <t>Betroffenen Ebene und Relevanz der Finanzierungen angeben</t>
  </si>
  <si>
    <t>Es wird eine materielle nachträgliche Kontrolle aller Verfahren durchgeführt</t>
  </si>
  <si>
    <t>Das Risiko betrifft Sachbearbeiter und die verwalteten Finanzierungen sind wirtschaftlich bzw. strategisch nicht relevant</t>
  </si>
  <si>
    <t>Es wird stichprobenartig eine materielle nachträgliche Kontrolle durchgeführt</t>
  </si>
  <si>
    <t>Das Risiko betrifft höhere Beamte und die verwalteten Finanzierungen sind wirtschaftlich bzw. strategisch nicht relevant</t>
  </si>
  <si>
    <t>Es wird stichprobenartig eine rein formelle/ auf Urkunden gestützte nachträgliche Kontrolle durchgeführt</t>
  </si>
  <si>
    <t>Das Risiko betrifft Spitzenbeamte und die verwalteten Finanzierungen sind wirtschaftlich bzw. strategisch nicht relevant</t>
  </si>
  <si>
    <t>Es wird eine rein formelle/ auf Urkunden gestützte nachträgliche Kontrolle aller Verfahren durchgeführt</t>
  </si>
  <si>
    <t>Das Risiko betrifft höhere Beamte und die verwalteten Finanzierungen sind wirtschaftlich bzw. strategisch relevant</t>
  </si>
  <si>
    <t>Es ist keinerlei Kontrolle vorgesehen</t>
  </si>
  <si>
    <t>Das Risiko betrifft Spitzenbeamte und die verwalteten Finanzierungen sind wirtschaftlich bzw. strategisch relevant</t>
  </si>
  <si>
    <t>3. Offenkundigkeit</t>
  </si>
  <si>
    <t>3. Soziale Folgen</t>
  </si>
  <si>
    <t>Grad der Offenkundigkeit des Vorgangs angeben</t>
  </si>
  <si>
    <t>Relevanz des Vorgangs hinsichtlich der strategischen Ziele der Handelskammer angeben</t>
  </si>
  <si>
    <t>Die durchgeführten Tätigkeiten, die kennzeichnenden Elemente (Personen, Vorgang usw.), die Begründungen, die Ergebnisse und die Übereinstimmung derselben mit den Zielen/Prioritäten der Körperschaft/ des Büros werden veröffentlicht</t>
  </si>
  <si>
    <t>Der Vorgang und der Einsatzbereich/ die Einsatzsparten sind im Hinblick auf die Erreichung der strategischen Ziele der Handelskammer nicht relevant</t>
  </si>
  <si>
    <t>Die durchgeführten Tätigkeiten, die kennzeichnenden Elemente (Personen, Vorgang usw.), die Begründungen und die Ergebnisse werden veröffentlicht</t>
  </si>
  <si>
    <t>Die durchgeführten Tätigkeiten und die Ergebnisse werden ohne Elemente zur wesentlichen Beurteilung veröffentlicht</t>
  </si>
  <si>
    <t>Der Vorgang und der Einsatzbereich/ die Einsatzsparten sind im Hinblick auf die Erreichung der strategischen Ziele der Handelskammer unbedeutend</t>
  </si>
  <si>
    <t>Es werden Unterlagen und Urkunden (Ergebnisse) ohne Elemente zur wesentlichen Beurteilung veröffentlicht</t>
  </si>
  <si>
    <t>Die Tätigkeiten und die entsprechenden Ergebnisse werden nicht veröffentlicht</t>
  </si>
  <si>
    <t>Der Vorgang und der Einsatzbereich/ die Einsatzsparten sind im Hinblick auf die Prioritäten der Handelskammer strategisch relevant</t>
  </si>
  <si>
    <t>4. Bürgerkontrolle</t>
  </si>
  <si>
    <t>Grad der Bürgerkontrolle angeben</t>
  </si>
  <si>
    <t>Es sind interne Meldesysteme sowie Systeme zum Schutz der meldenden Person vorhanden und leicht verfügbar</t>
  </si>
  <si>
    <t>Es sind interne und externe Meldesysteme sowie Systeme zum Schutz der meldenden Person vorhanden und leicht verfügbar</t>
  </si>
  <si>
    <t>Es sind interne Meldesysteme ohne eindeutige Vorkehrungen zum Schutz der meldenden Person vorhanden</t>
  </si>
  <si>
    <t>Es sind interne und externe Meldesysteme ohne eindeutige Vorkehrungen zum Schutz der meldenden Person vorhanden</t>
  </si>
  <si>
    <t>Es sind keinerlei Meldesysteme vorhanden</t>
  </si>
  <si>
    <t>5. Abschreckende Funktion der Gegenmaßnahmen</t>
  </si>
  <si>
    <t>Verfügbare Instrumente angeben</t>
  </si>
  <si>
    <t>Das Korruptionsereignis ist in einem Ethik- bzw. Verhaltenskodex festgehalten und es sind klare Vorkehrungen und Sanktions- sowie Kontrollmaßnahmen vorgesehen</t>
  </si>
  <si>
    <t>Das Korruptionsereignis ist in einem Ethik- bzw. Verhaltenskodex festgehalten und es ist eine Sanktion vorgesehen, doch es gibt kein bzw. kein klar festgelegtes Kontrollsystem und die Sanktionen werden nach freiem Ermessen auferlegt</t>
  </si>
  <si>
    <t>Das Korruptionsereignis ist im Ethik- bzw. Verhaltenskodex nicht festgehalten</t>
  </si>
  <si>
    <t>6. Kollegialität der Maßnahmen/Entscheidungen</t>
  </si>
  <si>
    <t>Grad der Kollegialität angeben</t>
  </si>
  <si>
    <t>Die Maßnahmen/Entscheidungen im Zusammenhang mit den betreffenden Tätigkeiten werden durch eine Arbeitsgruppe getroffen, in welcher ein häufiger Personalwechsel erfolgt</t>
  </si>
  <si>
    <t>Die Maßnahmen/Entscheidungen im Zusammenhang mit den betreffenden Tätigkeiten werden durch einen Mitarbeiter und eine Führungskraft mit solider und konsolidierter Bindung getroffen</t>
  </si>
  <si>
    <t>7. Informatisierungsgrad</t>
  </si>
  <si>
    <t>Gegebenen Informatisierungsgrad angeben</t>
  </si>
  <si>
    <t>Alle Phasen/Tätigkeiten des Vorgangs sind informatisiert</t>
  </si>
  <si>
    <t>Nur einige Phasen/Tätigkeiten des Vorgangs sind informatisiert</t>
  </si>
  <si>
    <t>Der Vorgang ist nicht informatisiert bzw. es sind nur einige Phasen/Tätigkeiten des Vorgangs informatisiert, welche in Bezug auf das betreffende Risiko nicht relevant sind</t>
  </si>
  <si>
    <t>Bedeutung des Vorgangs im Hinblick auf die strategischen Ziele der Handelskammer angeben</t>
  </si>
  <si>
    <t>Detail einiger Arten von Maßnahmen/Tätigkeiten, die auf den Teilvorgang zurückzuführen sind</t>
  </si>
  <si>
    <t>FAKULTATIV</t>
  </si>
  <si>
    <t xml:space="preserve">Planung des Bedarfs an Humanressourcen und Einleitung des Auswahlverfahrens
</t>
  </si>
  <si>
    <t>Ausarbeitung und Veröffentlichung der Ausschreibung</t>
  </si>
  <si>
    <t>Eingang und Prüfung der Zulassungsgesuche</t>
  </si>
  <si>
    <t>Ernennung und Antritt der Prüfungskommission</t>
  </si>
  <si>
    <t>Durchführung der Prüfungen und Erstellung der Rangliste</t>
  </si>
  <si>
    <t>Einstellung der Mitarbeiter</t>
  </si>
  <si>
    <t>Ermittlung der Anzahl der durchführbaren Beförderungen und Einleitung des Auswahlverfahrens</t>
  </si>
  <si>
    <t>Ausarbeitung und interne Veröffentlichung der Ausschreibung</t>
  </si>
  <si>
    <t>Anerkennung der Beförderung</t>
  </si>
  <si>
    <t>Planung des Bedarfs an Humanressourcen</t>
  </si>
  <si>
    <t xml:space="preserve">Ermittlung der Berufsbilder, für welche die Auswahl erfolgen soll, sowie der Anforderungen hinsichtlich Kompetenz und der gesetzlichen Voraussetzungen </t>
  </si>
  <si>
    <t>Durchführung des vergleichenden Bewertungsverfahrens</t>
  </si>
  <si>
    <t>Einstellung der Ressourcen</t>
  </si>
  <si>
    <t xml:space="preserve">Anfrage bei der Leiharbeitsfirma und Eingang der Lebensläufe </t>
  </si>
  <si>
    <t>Einladung der Bewerber und Durchführung des Einstellungsgesprächs</t>
  </si>
  <si>
    <t>Erhalt des Antrags auf Abordnung vom Mitarbeiter bzw. von der ansuchenden Verwaltung</t>
  </si>
  <si>
    <t>Kontaktaufnahme mit der betroffenen Verwaltung und Austausch von Unterlagen</t>
  </si>
  <si>
    <t>Formalisierung der Vereinbarung</t>
  </si>
  <si>
    <t>Festlegung der Profile unter Berücksichtigung der gesetzlichen Voraussetzungen und der erforderlichen fachlichen Kompetenzen</t>
  </si>
  <si>
    <t>Anforderung und Einholung der Einwilligung bei der Verwaltung, welcher die betroffene Person angehört</t>
  </si>
  <si>
    <t>Einholung des Vertrags und Einstellung des Mitarbeiters</t>
  </si>
  <si>
    <t>Ermittlung des Einsatzbereichs (Zielgruppe, Gegenstand der Ausschreibung)</t>
  </si>
  <si>
    <t>Ausarbeitung der Ausschreibung bzw. der Wettbewerbsordnung</t>
  </si>
  <si>
    <t>Veröffentlichung der Ausschreibung bzw. der Wettbewerbsordnung und Eingang der Bewerbungen</t>
  </si>
  <si>
    <t>Beurteilung der Bewerbungen und Ausarbeitung der Rangliste</t>
  </si>
  <si>
    <t>Veröffentlichung der Rangliste</t>
  </si>
  <si>
    <t>Auszahlung der Förderung/des Zuschusses/ des Beitrags</t>
  </si>
  <si>
    <t>Auswahl möglicher Partner</t>
  </si>
  <si>
    <t>Abschluss der Vereinbarung/ des Einvernehmensprotokolls</t>
  </si>
  <si>
    <r>
      <t xml:space="preserve">Ausarbeitung der Ausschreibung </t>
    </r>
    <r>
      <rPr>
        <i/>
        <sz val="10"/>
        <rFont val="Arial"/>
        <family val="2"/>
      </rPr>
      <t>(bei direkter Verwaltung des Beitrags)</t>
    </r>
  </si>
  <si>
    <r>
      <t xml:space="preserve">Veröffentlichung der Ausschreibung und Eingang der Bewerbungen </t>
    </r>
    <r>
      <rPr>
        <i/>
        <sz val="10"/>
        <rFont val="Arial"/>
        <family val="2"/>
      </rPr>
      <t>(bei direkter Verwaltung des Beitrags)</t>
    </r>
  </si>
  <si>
    <r>
      <t>Bewertung der Bewerbungen und Erstellung der Rangliste</t>
    </r>
    <r>
      <rPr>
        <i/>
        <sz val="10"/>
        <rFont val="Arial"/>
        <family val="2"/>
      </rPr>
      <t>(bei direkter Verwaltung des Beitrags)</t>
    </r>
  </si>
  <si>
    <t>Auszahlung der Förderung/des Zuschusses/ des Beitrags an den Bewerber bzw. an den Partner</t>
  </si>
  <si>
    <t>Auszahlung der Vergütung</t>
  </si>
  <si>
    <t>Erstellung, Führung und Aktualisierung des Verzeichnisses</t>
  </si>
  <si>
    <t>Verwaltung der Schiedsverfahren</t>
  </si>
  <si>
    <t>Ernennung des Einzelschiedsrichters</t>
  </si>
  <si>
    <t>Erstellung, Führung und Aktualisierung des Schiedsrichterverzeichnisses</t>
  </si>
  <si>
    <t>Risikoverzeichnis Abschnitt B</t>
  </si>
  <si>
    <t>Risikoverzeichnis Abschnitt C</t>
  </si>
  <si>
    <t>Risikoverzeichnis Abschnitt D</t>
  </si>
  <si>
    <t>Risikoverzeichnis Abschnitt E</t>
  </si>
  <si>
    <t>Risikoverzeichnis Abschnitt F</t>
  </si>
  <si>
    <t xml:space="preserve">B.01 Festlegung des Bedarfs </t>
  </si>
  <si>
    <t xml:space="preserve">B.02 Festlegung der Einkaufsstrategie </t>
  </si>
  <si>
    <t>B.03 Wahl der vertragsschließenden Partei</t>
  </si>
  <si>
    <t>B.05 Ausführung des Vertrages</t>
  </si>
  <si>
    <t xml:space="preserve">B.06 Rechnungslegung </t>
  </si>
  <si>
    <t>B.07 …</t>
  </si>
  <si>
    <t>B.08 …</t>
  </si>
  <si>
    <t>B.09 …</t>
  </si>
  <si>
    <t>B.10 …</t>
  </si>
  <si>
    <t>B.11 …</t>
  </si>
  <si>
    <t>B.12 …</t>
  </si>
  <si>
    <t>B.13 …</t>
  </si>
  <si>
    <t>RB 35 Rechtswidrige mit Einbeziehung von Privaten in der Planungsphase</t>
  </si>
  <si>
    <t>RB 36 Anwendung von undeutlichen bzw. ungerechten Vertragsklauseln</t>
  </si>
  <si>
    <t>RB 37 Bedingungen der Ausschreibung bzw. Vertraugsklauseln welche unklar oder ungerecht erscheinen</t>
  </si>
  <si>
    <t>RB 38 Unkorrekte Festlegung des geschätzten Wertes des Vertrages, mit dem Ziel, die diesbezüglichen Bestimmungen zu umgehen</t>
  </si>
  <si>
    <t>RB 39 Ungleicher Informationsaustausch welcher den aktuellen Lieferanten bevorteilt</t>
  </si>
  <si>
    <t>RB 40 Unrechte Anwendung der Zuschlagskriterien</t>
  </si>
  <si>
    <t>RB 41 Unterlasssung bzw. unrechtmäßige Durchführung der Kontrollen mit dem Ziel, einen Beauftragten, welcher nicht den Voraussetzungen entspricht, zu bevorteilen</t>
  </si>
  <si>
    <t>RB 42 Fälschung der Ergebnisse der Kontrollen, mit dem Ziel, den aktuellen Beauftragten auszuschließen und weitere Wirtschaftstreibende, welche in der Rangordnung folgen, zu bevorteilen</t>
  </si>
  <si>
    <t>RB 43 Rechtswidrige Abänderung mit dem Ziel, den Auftragnehmer zu bevorteilen</t>
  </si>
  <si>
    <t>RB 44 Anwendung von allgemeinen Bedingungen, welche einen uneingeschränkten Anstieg der Kosten zur Folge haben</t>
  </si>
  <si>
    <t>B.04 Überprüfung der Beauftragung und Abschluss des Vertrages</t>
  </si>
  <si>
    <t>Bedarfsanalyse und Festlegung des Bedarfs</t>
  </si>
  <si>
    <t xml:space="preserve">CR.3 Interessenskonflikt </t>
  </si>
  <si>
    <t>Im Vorab durchgeführte Marktanalyse für die Festlegung der technischen Spezifikationen</t>
  </si>
  <si>
    <t>Ernennung des Verantwortlichen der Verwaltungsmaßnahme</t>
  </si>
  <si>
    <t>Erstellung bzw. Aktualisierung des Dreijahresplanes der Auftragserteilungen</t>
  </si>
  <si>
    <t>MT1 = Verantwortlicher Transparenz,  MU4= Abteilungsleiter Verwaltungsdienste, M02 = Verantwortlicher Antikorrutpion</t>
  </si>
  <si>
    <t>Festlegung der wesentlichen Vertragspunkte</t>
  </si>
  <si>
    <t>Festlegung Beauftragungsart bzw. der Beauftragungsmodalitäten</t>
  </si>
  <si>
    <t>Festlegung des Vertragswertes</t>
  </si>
  <si>
    <t>Wahl der  Prozedur für die Erteilung der Beauftragung (Verhandlungsverfahren)</t>
  </si>
  <si>
    <t>Vorbereitung von Akten und Dokumenten für den Ausschreibungswettbewerb</t>
  </si>
  <si>
    <t xml:space="preserve">Festlegung der Teilnahmekriterien </t>
  </si>
  <si>
    <t>Festlegung der Zuschlagskriterien</t>
  </si>
  <si>
    <t>Festlegung der Kriterien für die Zuteilung der Punktzahlen</t>
  </si>
  <si>
    <t>MTU15 – Protokollierung der Treffen; offene Treffen bzw. mit Einbeziehung des Verantwortlichen für die Vorbeugung der Korruption um die Beziehungen/Absrpachen mit Privaten zu dokumentieren</t>
  </si>
  <si>
    <t xml:space="preserve">MTU17 - Interne Prozeduren für die Rotation des "Rup" und die Erhebung von eventuellen Interessenskonflikten </t>
  </si>
  <si>
    <t>Veröffentlichung der Ausschreibung und Verwaltung der zusätzlichen Informationen</t>
  </si>
  <si>
    <t>Festlegung der Fristen für die Einreichung der Angebote</t>
  </si>
  <si>
    <t>MO10, MU11, MTU17 = Abteilungsleiter Verwaltungsdienste, MT1 = Verantwortlicher Transparenz</t>
  </si>
  <si>
    <t>MO10, MU11, MT1, MTU17 = jährliche Maßnahmen</t>
  </si>
  <si>
    <t>Bearbeitung bzw. Aufbewahrung der Dokumentation der Ausschreibung</t>
  </si>
  <si>
    <t xml:space="preserve">Ernennung der Prüfungskommission </t>
  </si>
  <si>
    <t>Verwaltung der Sitzungen, welche sich auf die Ausschreibung beziehen</t>
  </si>
  <si>
    <t>Überprüfu ng der Voraussetzungen für die Teilnahme</t>
  </si>
  <si>
    <t>Begutachtung der Angebote</t>
  </si>
  <si>
    <t>Überprüfung von eventuellen Abweichungen/Unregelmäßigkeiten der Angebote</t>
  </si>
  <si>
    <t>Vorläufige Beauftragung</t>
  </si>
  <si>
    <t>Aufhebung der Ausschreibung</t>
  </si>
  <si>
    <t xml:space="preserve">Verwaltung der Listen und Verzeichnisse der Wirtschaftsakteure </t>
  </si>
  <si>
    <t>Überprüfung der Voraussetzungen für den Vertragsabschluss</t>
  </si>
  <si>
    <t>Versendung der Mitteilungen bezüglich der fehlenden Einladungen, der Ausschlüsse und der erfolgten Beauftragung</t>
  </si>
  <si>
    <t>Endgültige Beauftragung formalisieren</t>
  </si>
  <si>
    <t>Vertragsabschluss</t>
  </si>
  <si>
    <t>Genehmigung der Abänderungen des Originalvertrages</t>
  </si>
  <si>
    <t>MTU40 - Online-Zugänglichkeit der Dokumentation, welche sich auf die Ausschreibung bezieht  und der diesbezüglichen zusätzlichen Informationen; Falls die Unterlagen nicht veröffentlicht wurden: Veröffentlichung der Informationen bezüglich der Modalitäten für die Anforderung derselben</t>
  </si>
  <si>
    <t>MO1 = Verantwortlicher Transparenz,MU8, MTU40 = Abteilungsleiter Verwaltungsdienste, MTU4 = Verantwortlicher Antikorrutpion</t>
  </si>
  <si>
    <t>MO1, MU8, MT4, MTU40 = jährliche Maßnahmen</t>
  </si>
  <si>
    <t>Genehmigung der Weitervergabe</t>
  </si>
  <si>
    <t xml:space="preserve">Annahme der Abänderungen </t>
  </si>
  <si>
    <t>Überprüfung der Erfüllung der Vertragsklauseln</t>
  </si>
  <si>
    <t>Überprüfung der Einhaltung der Sicherheitsvorschriften (PSC, DUVRI)</t>
  </si>
  <si>
    <t>Anwendung von Vorbehaltsklauseln</t>
  </si>
  <si>
    <t>RB 44 Anwendung von allgemeinen Vorbehaltsklauseln, welche einen uneingeschränkten Anstieg der Kosten zur Folge haben</t>
  </si>
  <si>
    <t>Streitpunkte angehen</t>
  </si>
  <si>
    <t>Durchführung von Zahlungen während der Laufzeit des Vertrages</t>
  </si>
  <si>
    <t>Ernennung des Prüfers/der Bewertungskomission</t>
  </si>
  <si>
    <t xml:space="preserve">MTU49 - Einholung einer Selbsterklärung von Seiten der Mitglieder der Bewertungskomission bezüglich: a) der ausgeübten beruflichen Tätigkeit (Privat/Öffentlich) der letzten 5 Jahre, b) das Mitglied der Kommission erklärt außerdem, keine Verwaltungs- bzw. technische Tätigkeit durchgeführt zu haben (bzw. durchzuführen) welche sich auf die Beauftragung bezieht. (Art. 84, Paragraph Nr. 4 des Kodexes); c) Im Falle eines Freiberuflers: seit mindestens 10 Jahren in ein Berufsverzeichnis eingetragen zu sein (Art. 84, Paragraph 8, Buchstabe a des Kodexes); d) als Kommissionsmitglied keine rechtswidrige Akten vorsätzlich oder aufgrund der groben Fahrlässigkeit genehmigt zu haben, welche eine (nicht aufgehobene) Verurteilung zur Folge hatten (Art. 84, Paragraph 6 des Kodexes); e) dass kein Interessenskonflikt mit den Mitarbeitern des Auftraggebers (verheiratet, verschwägert bzw. verwandt oder vergangene Arbeitsverhältnisse) besteht; f) das Fehlen von Unvereinbarkeitsgründen welche sich auf den Teilnehmern der Ausschreibung, auch hinsichtlich der Unvereinbarkeitsgründe laut Art. 51 der Strafprozessordnung, welcher im Text des Art. 84 des Kodexes übernommen wurde.
</t>
  </si>
  <si>
    <t>M011, MTU49, MU15 = Abteilungsleiter Verwaltungsdienste;  MT1 = Verantwortlicher Transparenz</t>
  </si>
  <si>
    <t>MO11, MU15, MT1, MTU94 = jährliche Maßnahmen</t>
  </si>
  <si>
    <t>MTU49 - Einholung einer Erklärung von Seiten der Mitglieder der Bewertungskomission bezüglich: a) der ausgeübten beruflichen Tätigkeit (privat/öffentlich) der letzten 5 Jahre, b) keine Verwaltungs- bzw. technische Tätigkeit durchgeführt zu haben bzw. durchzuführen, welche sich auf den Auftrag bezieht, der vergeben werden soll (Art. 84, Absatz Nr. 4 des Kodexes); c) bei Freiberuflern dass diese seit mindestens 10 Jahren in ein Berufsverzeichnis eingetragen sind (Art. 84, Absatz 8, Buchstabe a des Kodexes); d) als Kommissionsmitglied keine rechtswidrigen Akten vorsätzlich oder aufgrund grober Fahrlässigkeit genehmigt zu haben, welche eine nicht aufgehobene Verurteilung zur Folge hatten (Art. 84, Absatz 6 des Kodexes); e) dass kein Interessenskonflikt in Bezug auf die Mitarbeiter des Auftraggebers besteht (verheiratet, verschwägert bzw. verwandt oder vorhergehende Arbeitsverhältnisse); f) das Fehlen von Unvereinbarkeitsgründen hinsichtlich der Teilnehmer der Ausschreibung, auch unter Berücksichtigung der Enthaltungsgründe laut Art. 51 der Strafprozessordnung, welcher vom Art. 84 des Kodexes übernommen wurde.</t>
  </si>
  <si>
    <t>M02 = 2014 umgesetzt; MU13, MTU4 und MT1 = jährliche Maßnahmen</t>
  </si>
  <si>
    <t>MT1, MU15 = jährliche Maßnahmen; MU4, M02 = 2014 umgesetzt</t>
  </si>
  <si>
    <t>C.2.6.1 Verwaltung der Verfahren für die alternative Streitbeilegung</t>
  </si>
  <si>
    <t>Ernennung des Freiberuflers</t>
  </si>
  <si>
    <t>MO3, MTU4, MU15 = jährliche Maßnahmen, MT1 = 2019 umgesetzt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</si>
</sst>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sz val="16"/>
      <color theme="1"/>
      <name val="Arial"/>
      <family val="2"/>
    </font>
    <font>
      <sz val="14"/>
      <color theme="0"/>
      <name val="Arial"/>
      <family val="2"/>
    </font>
    <font>
      <b/>
      <sz val="14"/>
      <color theme="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i/>
      <sz val="12"/>
      <color theme="1" tint="0.499984740745262"/>
      <name val="Arial"/>
      <family val="2"/>
    </font>
    <font>
      <sz val="16"/>
      <color theme="0"/>
      <name val="Arial"/>
      <family val="2"/>
    </font>
    <font>
      <b/>
      <sz val="10"/>
      <color theme="1" tint="0.499984740745262"/>
      <name val="Arial"/>
      <family val="2"/>
    </font>
    <font>
      <i/>
      <sz val="10"/>
      <name val="Arial"/>
      <family val="2"/>
    </font>
    <font>
      <b/>
      <sz val="8"/>
      <color rgb="FFFF0000"/>
      <name val="Arial"/>
      <family val="2"/>
    </font>
    <font>
      <b/>
      <sz val="14"/>
      <name val="Arial"/>
      <family val="2"/>
    </font>
    <font>
      <sz val="16"/>
      <name val="Arial"/>
      <family val="2"/>
    </font>
    <font>
      <sz val="11"/>
      <color indexed="8"/>
      <name val="Calibri"/>
      <family val="2"/>
    </font>
    <font>
      <b/>
      <i/>
      <sz val="12"/>
      <color rgb="FF808080"/>
      <name val="Arial"/>
      <family val="2"/>
    </font>
    <font>
      <i/>
      <sz val="12"/>
      <color rgb="FF808080"/>
      <name val="Arial"/>
      <family val="2"/>
    </font>
    <font>
      <b/>
      <sz val="10"/>
      <color rgb="FF000000"/>
      <name val="Calibri"/>
      <family val="2"/>
    </font>
    <font>
      <sz val="10"/>
      <color rgb="FF000000"/>
      <name val="Calibri"/>
      <family val="2"/>
    </font>
    <font>
      <i/>
      <sz val="10"/>
      <color rgb="FF000000"/>
      <name val="Calibri"/>
      <family val="2"/>
    </font>
    <font>
      <sz val="10"/>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3" fillId="0" borderId="0"/>
    <xf numFmtId="9" fontId="21" fillId="0" borderId="0" applyFill="0" applyBorder="0" applyAlignment="0" applyProtection="0"/>
  </cellStyleXfs>
  <cellXfs count="38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44" fillId="0" borderId="1" xfId="0" applyFont="1" applyBorder="1" applyAlignment="1">
      <alignment wrapText="1"/>
    </xf>
    <xf numFmtId="0" fontId="45" fillId="0" borderId="0" xfId="0" applyFont="1" applyAlignment="1">
      <alignment wrapText="1"/>
    </xf>
    <xf numFmtId="0" fontId="46" fillId="0" borderId="1" xfId="0" applyFont="1" applyBorder="1" applyAlignment="1">
      <alignment wrapText="1"/>
    </xf>
    <xf numFmtId="0" fontId="47" fillId="7" borderId="0" xfId="0" applyFont="1" applyFill="1" applyAlignment="1">
      <alignment vertical="center"/>
    </xf>
    <xf numFmtId="0" fontId="21" fillId="0" borderId="1" xfId="0" applyFont="1" applyBorder="1" applyAlignment="1">
      <alignment vertical="center" wrapText="1"/>
    </xf>
    <xf numFmtId="0" fontId="48" fillId="9" borderId="14" xfId="0" applyFont="1" applyFill="1" applyBorder="1" applyAlignment="1">
      <alignment horizontal="left" vertical="center" wrapText="1"/>
    </xf>
    <xf numFmtId="0" fontId="48" fillId="0" borderId="14" xfId="0" applyFont="1" applyBorder="1" applyAlignment="1">
      <alignment horizontal="lef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7" borderId="0" xfId="0" applyFill="1" applyAlignment="1">
      <alignment horizontal="left" vertical="center"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7" borderId="0" xfId="0" applyFill="1" applyAlignment="1">
      <alignment horizontal="center" vertical="center" wrapText="1"/>
    </xf>
    <xf numFmtId="0" fontId="52"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2"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6" fillId="0" borderId="1" xfId="0" applyFont="1" applyBorder="1" applyAlignment="1">
      <alignment vertical="center" wrapText="1"/>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52"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5" borderId="3" xfId="0" applyFill="1" applyBorder="1" applyAlignment="1">
      <alignment vertical="center" wrapText="1"/>
    </xf>
    <xf numFmtId="0" fontId="8" fillId="0" borderId="14" xfId="0" applyFont="1" applyBorder="1" applyAlignment="1">
      <alignment wrapText="1"/>
    </xf>
    <xf numFmtId="0" fontId="43" fillId="0" borderId="4" xfId="0" applyFont="1" applyBorder="1" applyAlignment="1">
      <alignment wrapText="1"/>
    </xf>
    <xf numFmtId="0" fontId="42" fillId="0" borderId="14" xfId="0" applyFont="1" applyBorder="1" applyAlignment="1">
      <alignment wrapText="1"/>
    </xf>
    <xf numFmtId="0" fontId="54" fillId="0" borderId="1" xfId="0" applyFont="1" applyBorder="1" applyAlignment="1">
      <alignment wrapText="1"/>
    </xf>
    <xf numFmtId="0" fontId="55" fillId="0" borderId="1" xfId="0" applyFont="1" applyBorder="1" applyAlignment="1">
      <alignment wrapText="1"/>
    </xf>
    <xf numFmtId="0" fontId="46" fillId="0" borderId="14"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xf numFmtId="0" fontId="0" fillId="5" borderId="1" xfId="0" applyFill="1" applyBorder="1" applyAlignment="1">
      <alignment wrapText="1"/>
    </xf>
    <xf numFmtId="0" fontId="5" fillId="0" borderId="2"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center" wrapText="1"/>
    </xf>
    <xf numFmtId="0" fontId="5" fillId="9" borderId="14" xfId="0" applyFont="1" applyFill="1" applyBorder="1" applyAlignment="1">
      <alignment horizontal="left" vertical="center" wrapText="1"/>
    </xf>
    <xf numFmtId="0" fontId="0" fillId="2" borderId="0" xfId="0" applyFont="1" applyFill="1" applyBorder="1" applyAlignment="1">
      <alignment horizontal="center" vertical="center"/>
    </xf>
    <xf numFmtId="0" fontId="12" fillId="7" borderId="5" xfId="0" applyFont="1" applyFill="1" applyBorder="1" applyAlignment="1">
      <alignment horizontal="center" vertical="center" wrapText="1"/>
    </xf>
    <xf numFmtId="0" fontId="5" fillId="0" borderId="14" xfId="0" applyFont="1" applyBorder="1" applyAlignment="1">
      <alignment horizontal="left" vertical="center" wrapText="1"/>
    </xf>
    <xf numFmtId="0" fontId="5" fillId="6" borderId="1" xfId="0" quotePrefix="1" applyFont="1" applyFill="1" applyBorder="1" applyAlignment="1">
      <alignment horizontal="left" vertical="center" wrapText="1"/>
    </xf>
    <xf numFmtId="0" fontId="5" fillId="9"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2" xfId="0" quotePrefix="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8" fillId="0" borderId="13" xfId="0" applyFont="1" applyBorder="1" applyAlignment="1">
      <alignment wrapText="1"/>
    </xf>
    <xf numFmtId="0" fontId="8" fillId="5" borderId="5"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wrapText="1"/>
    </xf>
    <xf numFmtId="0" fontId="0" fillId="0" borderId="4" xfId="0" applyBorder="1" applyAlignment="1">
      <alignment vertical="center" wrapText="1"/>
    </xf>
    <xf numFmtId="0" fontId="21" fillId="6" borderId="14" xfId="0" applyFont="1" applyFill="1" applyBorder="1" applyAlignment="1">
      <alignment horizontal="center" vertical="center" wrapText="1"/>
    </xf>
    <xf numFmtId="0" fontId="0" fillId="7" borderId="11" xfId="0" applyFill="1" applyBorder="1" applyAlignment="1">
      <alignment vertical="center" wrapText="1"/>
    </xf>
    <xf numFmtId="0" fontId="0" fillId="7" borderId="0" xfId="0" applyFill="1" applyBorder="1" applyAlignment="1">
      <alignment vertical="center" wrapText="1"/>
    </xf>
    <xf numFmtId="0" fontId="0" fillId="7" borderId="0" xfId="0" applyFill="1" applyBorder="1" applyAlignment="1">
      <alignment horizontal="center" vertical="center" wrapText="1"/>
    </xf>
    <xf numFmtId="0" fontId="0" fillId="7" borderId="7" xfId="0" applyFill="1" applyBorder="1" applyAlignment="1">
      <alignment vertical="center" wrapText="1"/>
    </xf>
    <xf numFmtId="0" fontId="0" fillId="7" borderId="10" xfId="0" applyFill="1" applyBorder="1" applyAlignment="1">
      <alignment vertical="center" wrapText="1"/>
    </xf>
    <xf numFmtId="0" fontId="0" fillId="15" borderId="0" xfId="0"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9"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center" vertical="center" wrapText="1"/>
    </xf>
    <xf numFmtId="0" fontId="0" fillId="14"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vertical="center"/>
    </xf>
    <xf numFmtId="0" fontId="0" fillId="7" borderId="14" xfId="0" applyFill="1" applyBorder="1" applyAlignment="1">
      <alignment vertical="center" wrapText="1"/>
    </xf>
    <xf numFmtId="0" fontId="26"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3" borderId="13" xfId="0" applyFill="1" applyBorder="1" applyAlignment="1">
      <alignment horizontal="left"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1" fillId="0" borderId="2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2" xfId="0" applyFill="1" applyBorder="1" applyAlignment="1">
      <alignment horizontal="center" vertical="center" wrapText="1"/>
    </xf>
    <xf numFmtId="0" fontId="23" fillId="2" borderId="14"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6" xfId="0"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5" fillId="0" borderId="4" xfId="0" applyFont="1"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0" borderId="13" xfId="0" applyBorder="1" applyAlignment="1">
      <alignment vertical="center" wrapText="1"/>
    </xf>
    <xf numFmtId="0" fontId="21" fillId="0" borderId="13" xfId="0" applyFont="1" applyBorder="1" applyAlignment="1">
      <alignment vertical="center" wrapText="1"/>
    </xf>
    <xf numFmtId="0" fontId="0" fillId="0" borderId="4" xfId="0" quotePrefix="1" applyBorder="1" applyAlignment="1">
      <alignment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2" builtinId="9" hidden="1"/>
    <cellStyle name="Besuchter Hyperlink" xfId="63" builtinId="9" hidden="1"/>
    <cellStyle name="Besuchter Hyperlink" xfId="64"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Besuchter Hyperlink" xfId="154" builtinId="9" hidden="1"/>
    <cellStyle name="Besuchter Hyperlink" xfId="155" builtinId="9" hidden="1"/>
    <cellStyle name="Besuchter Hyperlink" xfId="156" builtinId="9" hidden="1"/>
    <cellStyle name="Besuchter Hyperlink" xfId="157" builtinId="9" hidden="1"/>
    <cellStyle name="Besuchter Hyperlink" xfId="158" builtinId="9" hidden="1"/>
    <cellStyle name="Besuchter Hyperlink" xfId="159" builtinId="9" hidden="1"/>
    <cellStyle name="Besuchter Hyperlink" xfId="160" builtinId="9" hidden="1"/>
    <cellStyle name="Besuchter Hyperlink" xfId="161" builtinId="9" hidden="1"/>
    <cellStyle name="Besuchter Hyperlink" xfId="162" builtinId="9" hidden="1"/>
    <cellStyle name="Besuchter Hyperlink" xfId="163" builtinId="9" hidden="1"/>
    <cellStyle name="Besuchter Hyperlink" xfId="164" builtinId="9" hidden="1"/>
    <cellStyle name="Besuchter Hyperlink" xfId="165" builtinId="9" hidden="1"/>
    <cellStyle name="Besuchter Hyperlink" xfId="166" builtinId="9" hidden="1"/>
    <cellStyle name="Besuchter Hyperlink" xfId="167" builtinId="9" hidden="1"/>
    <cellStyle name="Besuchter Hyperlink" xfId="168" builtinId="9" hidden="1"/>
    <cellStyle name="Besuchter Hyperlink" xfId="169" builtinId="9" hidden="1"/>
    <cellStyle name="Besuchter Hyperlink" xfId="170" builtinId="9" hidden="1"/>
    <cellStyle name="Besuchter Hyperlink" xfId="171" builtinId="9" hidden="1"/>
    <cellStyle name="Besuchter Hyperlink" xfId="172" builtinId="9" hidden="1"/>
    <cellStyle name="Besuchter Hyperlink" xfId="173" builtinId="9" hidden="1"/>
    <cellStyle name="Besuchter Hyperlink" xfId="174" builtinId="9" hidden="1"/>
    <cellStyle name="Besuchter Hyperlink" xfId="175" builtinId="9" hidden="1"/>
    <cellStyle name="Besuchter Hyperlink" xfId="176" builtinId="9" hidden="1"/>
    <cellStyle name="Besuchter Hyperlink" xfId="177" builtinId="9" hidden="1"/>
    <cellStyle name="Besuchter Hyperlink" xfId="178" builtinId="9" hidden="1"/>
    <cellStyle name="Besuchter Hyperlink" xfId="179" builtinId="9" hidden="1"/>
    <cellStyle name="Besuchter Hyperlink" xfId="180" builtinId="9" hidden="1"/>
    <cellStyle name="Besuchter Hyperlink" xfId="181" builtinId="9" hidden="1"/>
    <cellStyle name="Besuchter Hyperlink" xfId="182" builtinId="9" hidden="1"/>
    <cellStyle name="Besuchter Hyperlink" xfId="183" builtinId="9" hidden="1"/>
    <cellStyle name="Besuchter Hyperlink" xfId="184" builtinId="9" hidden="1"/>
    <cellStyle name="Besuchter Hyperlink" xfId="185" builtinId="9" hidden="1"/>
    <cellStyle name="Besuchter Hyperlink" xfId="186" builtinId="9" hidden="1"/>
    <cellStyle name="Besuchter Hyperlink" xfId="187" builtinId="9" hidden="1"/>
    <cellStyle name="Besuchter Hyperlink" xfId="188" builtinId="9" hidden="1"/>
    <cellStyle name="Besuchter Hyperlink" xfId="189" builtinId="9" hidden="1"/>
    <cellStyle name="Besuchter Hyperlink" xfId="190" builtinId="9" hidden="1"/>
    <cellStyle name="Besuchter Hyperlink" xfId="191" builtinId="9" hidden="1"/>
    <cellStyle name="Besuchter Hyperlink" xfId="192" builtinId="9" hidden="1"/>
    <cellStyle name="Besuchter Hyperlink" xfId="193" builtinId="9" hidden="1"/>
    <cellStyle name="Besuchter Hyperlink" xfId="194" builtinId="9" hidden="1"/>
    <cellStyle name="Besuchter Hyperlink" xfId="195" builtinId="9" hidden="1"/>
    <cellStyle name="Besuchter Hyperlink" xfId="196" builtinId="9" hidden="1"/>
    <cellStyle name="Besuchter Hyperlink" xfId="197" builtinId="9" hidden="1"/>
    <cellStyle name="Besuchter Hyperlink" xfId="198" builtinId="9" hidden="1"/>
    <cellStyle name="Besuchter Hyperlink" xfId="199" builtinId="9" hidden="1"/>
    <cellStyle name="Besuchter Hyperlink" xfId="200" builtinId="9" hidden="1"/>
    <cellStyle name="Besuchter Hyperlink" xfId="201" builtinId="9" hidden="1"/>
    <cellStyle name="Besuchter Hyperlink" xfId="202" builtinId="9" hidden="1"/>
    <cellStyle name="Besuchter Hyperlink" xfId="203" builtinId="9" hidden="1"/>
    <cellStyle name="Besuchter Hyperlink" xfId="204" builtinId="9" hidden="1"/>
    <cellStyle name="Besuchter Hyperlink" xfId="205" builtinId="9" hidden="1"/>
    <cellStyle name="Besuchter Hyperlink" xfId="206" builtinId="9" hidden="1"/>
    <cellStyle name="Besuchter Hyperlink" xfId="207" builtinId="9" hidden="1"/>
    <cellStyle name="Besuchter Hyperlink" xfId="208" builtinId="9" hidden="1"/>
    <cellStyle name="Besuchter Hyperlink" xfId="209" builtinId="9" hidden="1"/>
    <cellStyle name="Besuchter Hyperlink" xfId="210" builtinId="9" hidden="1"/>
    <cellStyle name="Besuchter Hyperlink" xfId="211" builtinId="9" hidden="1"/>
    <cellStyle name="Besuchter Hyperlink" xfId="212" builtinId="9" hidden="1"/>
    <cellStyle name="Besuchter Hyperlink" xfId="213" builtinId="9" hidden="1"/>
    <cellStyle name="Besuchter Hyperlink" xfId="214" builtinId="9" hidden="1"/>
    <cellStyle name="Besuchter Hyperlink" xfId="215" builtinId="9" hidden="1"/>
    <cellStyle name="Besuchter Hyperlink" xfId="216" builtinId="9" hidden="1"/>
    <cellStyle name="Besuchter Hyperlink" xfId="217" builtinId="9" hidden="1"/>
    <cellStyle name="Besuchter Hyperlink" xfId="218" builtinId="9" hidden="1"/>
    <cellStyle name="Besuchter Hyperlink" xfId="219" builtinId="9" hidden="1"/>
    <cellStyle name="Besuchter Hyperlink" xfId="220" builtinId="9" hidden="1"/>
    <cellStyle name="Besuchter Hyperlink" xfId="221" builtinId="9" hidden="1"/>
    <cellStyle name="Besuchter Hyperlink" xfId="222" builtinId="9" hidden="1"/>
    <cellStyle name="Besuchter Hyperlink" xfId="223" builtinId="9" hidden="1"/>
    <cellStyle name="Besuchter Hyperlink" xfId="224" builtinId="9" hidden="1"/>
    <cellStyle name="Besuchter Hyperlink" xfId="225" builtinId="9" hidden="1"/>
    <cellStyle name="Besuchter Hyperlink" xfId="226" builtinId="9" hidden="1"/>
    <cellStyle name="Besuchter Hyperlink" xfId="227" builtinId="9" hidden="1"/>
    <cellStyle name="Besuchter Hyperlink" xfId="228" builtinId="9" hidden="1"/>
    <cellStyle name="Besuchter Hyperlink" xfId="229" builtinId="9" hidden="1"/>
    <cellStyle name="Besuchter Hyperlink" xfId="230" builtinId="9" hidden="1"/>
    <cellStyle name="Besuchter Hyperlink" xfId="231" builtinId="9" hidden="1"/>
    <cellStyle name="Besuchter Hyperlink" xfId="232" builtinId="9" hidden="1"/>
    <cellStyle name="Besuchter Hyperlink" xfId="233" builtinId="9" hidden="1"/>
    <cellStyle name="Besuchter Hyperlink" xfId="234" builtinId="9" hidden="1"/>
    <cellStyle name="Besuchter Hyperlink" xfId="235" builtinId="9" hidden="1"/>
    <cellStyle name="Besuchter Hyperlink" xfId="236" builtinId="9" hidden="1"/>
    <cellStyle name="Besuchter Hyperlink" xfId="237" builtinId="9" hidden="1"/>
    <cellStyle name="Besuchter Hyperlink" xfId="238" builtinId="9" hidden="1"/>
    <cellStyle name="Besuchter Hyperlink" xfId="239" builtinId="9" hidden="1"/>
    <cellStyle name="Besuchter Hyperlink" xfId="240" builtinId="9" hidden="1"/>
    <cellStyle name="Besuchter Hyperlink" xfId="241" builtinId="9" hidden="1"/>
    <cellStyle name="Besuchter Hyperlink" xfId="242" builtinId="9" hidden="1"/>
    <cellStyle name="Besuchter Hyperlink" xfId="243" builtinId="9" hidden="1"/>
    <cellStyle name="Besuchter Hyperlink" xfId="244" builtinId="9" hidden="1"/>
    <cellStyle name="Besuchter Hyperlink" xfId="245" builtinId="9" hidden="1"/>
    <cellStyle name="Besuchter Hyperlink" xfId="246" builtinId="9" hidden="1"/>
    <cellStyle name="Besuchter Hyperlink" xfId="247" builtinId="9" hidden="1"/>
    <cellStyle name="Besuchter Hyperlink" xfId="248" builtinId="9" hidden="1"/>
    <cellStyle name="Besuchter Hyperlink" xfId="249" builtinId="9" hidden="1"/>
    <cellStyle name="Besuchter Hyperlink" xfId="250" builtinId="9" hidden="1"/>
    <cellStyle name="Besuchter Hyperlink" xfId="251" builtinId="9" hidden="1"/>
    <cellStyle name="Besuchter Hyperlink" xfId="252" builtinId="9" hidden="1"/>
    <cellStyle name="Besuchter Hyperlink" xfId="253" builtinId="9" hidden="1"/>
    <cellStyle name="Besuchter Hyperlink" xfId="254" builtinId="9" hidden="1"/>
    <cellStyle name="Besuchter Hyperlink" xfId="255" builtinId="9" hidden="1"/>
    <cellStyle name="Besuchter Hyperlink" xfId="256" builtinId="9" hidden="1"/>
    <cellStyle name="Besuchter Hyperlink" xfId="257" builtinId="9" hidden="1"/>
    <cellStyle name="Besuchter Hyperlink" xfId="258" builtinId="9" hidden="1"/>
    <cellStyle name="Besuchter Hyperlink" xfId="259" builtinId="9" hidden="1"/>
    <cellStyle name="Besuchter Hyperlink" xfId="260" builtinId="9" hidden="1"/>
    <cellStyle name="Besuchter Hyperlink" xfId="261" builtinId="9" hidden="1"/>
    <cellStyle name="Besuchter Hyperlink" xfId="262" builtinId="9" hidden="1"/>
    <cellStyle name="Besuchter Hyperlink" xfId="263" builtinId="9" hidden="1"/>
    <cellStyle name="Besuchter Hyperlink" xfId="264" builtinId="9" hidden="1"/>
    <cellStyle name="Besuchter Hyperlink" xfId="265" builtinId="9" hidden="1"/>
    <cellStyle name="Besuchter Hyperlink" xfId="266" builtinId="9" hidden="1"/>
    <cellStyle name="Besuchter Hyperlink" xfId="267" builtinId="9" hidden="1"/>
    <cellStyle name="Besuchter Hyperlink" xfId="268" builtinId="9" hidden="1"/>
    <cellStyle name="Besuchter Hyperlink" xfId="269" builtinId="9" hidden="1"/>
    <cellStyle name="Besuchter Hyperlink" xfId="270" builtinId="9" hidden="1"/>
    <cellStyle name="Besuchter Hyperlink" xfId="271" builtinId="9" hidden="1"/>
    <cellStyle name="Besuchter Hyperlink" xfId="272" builtinId="9" hidden="1"/>
    <cellStyle name="Besuchter Hyperlink" xfId="273" builtinId="9" hidden="1"/>
    <cellStyle name="Besuchter Hyperlink" xfId="274" builtinId="9" hidden="1"/>
    <cellStyle name="Besuchter Hyperlink" xfId="275" builtinId="9" hidden="1"/>
    <cellStyle name="Besuchter Hyperlink" xfId="276" builtinId="9" hidden="1"/>
    <cellStyle name="Besuchter Hyperlink" xfId="277" builtinId="9" hidden="1"/>
    <cellStyle name="Besuchter Hyperlink" xfId="278" builtinId="9" hidden="1"/>
    <cellStyle name="Besuchter Hyperlink" xfId="279" builtinId="9" hidden="1"/>
    <cellStyle name="Besuchter Hyperlink" xfId="280" builtinId="9" hidden="1"/>
    <cellStyle name="Besuchter Hyperlink" xfId="281" builtinId="9" hidden="1"/>
    <cellStyle name="Besuchter Hyperlink" xfId="282" builtinId="9" hidden="1"/>
    <cellStyle name="Besuchter Hyperlink" xfId="283" builtinId="9" hidden="1"/>
    <cellStyle name="Besuchter Hyperlink" xfId="284" builtinId="9" hidden="1"/>
    <cellStyle name="Besuchter Hyperlink" xfId="285" builtinId="9" hidden="1"/>
    <cellStyle name="Besuchter Hyperlink" xfId="286" builtinId="9" hidden="1"/>
    <cellStyle name="Besuchter Hyperlink" xfId="287" builtinId="9" hidden="1"/>
    <cellStyle name="Besuchter Hyperlink" xfId="288" builtinId="9" hidden="1"/>
    <cellStyle name="Besuchter Hyperlink" xfId="289" builtinId="9" hidden="1"/>
    <cellStyle name="Besuchter Hyperlink" xfId="290" builtinId="9" hidden="1"/>
    <cellStyle name="Besuchter Hyperlink" xfId="291" builtinId="9" hidden="1"/>
    <cellStyle name="Besuchter Hyperlink" xfId="292" builtinId="9" hidden="1"/>
    <cellStyle name="Besuchter Hyperlink" xfId="293" builtinId="9" hidden="1"/>
    <cellStyle name="Besuchter Hyperlink" xfId="294" builtinId="9" hidden="1"/>
    <cellStyle name="Besuchter Hyperlink" xfId="295" builtinId="9" hidden="1"/>
    <cellStyle name="Besuchter Hyperlink" xfId="296" builtinId="9" hidden="1"/>
    <cellStyle name="Besuchter Hyperlink" xfId="297" builtinId="9" hidden="1"/>
    <cellStyle name="Besuchter Hyperlink" xfId="298" builtinId="9" hidden="1"/>
    <cellStyle name="Besuchter Hyperlink" xfId="299" builtinId="9" hidden="1"/>
    <cellStyle name="Besuchter Hyperlink" xfId="300" builtinId="9" hidden="1"/>
    <cellStyle name="Besuchter Hyperlink" xfId="301" builtinId="9" hidden="1"/>
    <cellStyle name="Besuchter Hyperlink" xfId="302" builtinId="9" hidden="1"/>
    <cellStyle name="Besuchter Hyperlink" xfId="303" builtinId="9" hidden="1"/>
    <cellStyle name="Besuchter Hyperlink" xfId="304" builtinId="9" hidden="1"/>
    <cellStyle name="Besuchter Hyperlink" xfId="305" builtinId="9" hidden="1"/>
    <cellStyle name="Besuchter Hyperlink" xfId="306" builtinId="9" hidden="1"/>
    <cellStyle name="Besuchter Hyperlink" xfId="307" builtinId="9" hidden="1"/>
    <cellStyle name="Besuchter Hyperlink" xfId="308" builtinId="9" hidden="1"/>
    <cellStyle name="Besuchter Hyperlink" xfId="309" builtinId="9" hidden="1"/>
    <cellStyle name="Besuchter Hyperlink" xfId="310" builtinId="9" hidden="1"/>
    <cellStyle name="Besuchter Hyperlink" xfId="311" builtinId="9" hidden="1"/>
    <cellStyle name="Besuchter Hyperlink" xfId="312" builtinId="9" hidden="1"/>
    <cellStyle name="Besuchter Hyperlink" xfId="313" builtinId="9" hidden="1"/>
    <cellStyle name="Besuchter Hyperlink" xfId="314" builtinId="9" hidden="1"/>
    <cellStyle name="Besuchter Hyperlink" xfId="315" builtinId="9" hidden="1"/>
    <cellStyle name="Besuchter Hyperlink" xfId="316" builtinId="9" hidden="1"/>
    <cellStyle name="Besuchter Hyperlink" xfId="317" builtinId="9" hidden="1"/>
    <cellStyle name="Besuchter Hyperlink" xfId="318" builtinId="9" hidden="1"/>
    <cellStyle name="Besuchter Hyperlink" xfId="319" builtinId="9" hidden="1"/>
    <cellStyle name="Besuchter Hyperlink" xfId="320" builtinId="9" hidden="1"/>
    <cellStyle name="Besuchter Hyperlink" xfId="321" builtinId="9" hidden="1"/>
    <cellStyle name="Besuchter Hyperlink" xfId="322" builtinId="9" hidden="1"/>
    <cellStyle name="Besuchter Hyperlink" xfId="323" builtinId="9" hidden="1"/>
    <cellStyle name="Besuchter Hyperlink" xfId="324" builtinId="9" hidden="1"/>
    <cellStyle name="Besuchter Hyperlink" xfId="325" builtinId="9" hidden="1"/>
    <cellStyle name="Besuchter Hyperlink" xfId="326" builtinId="9" hidden="1"/>
    <cellStyle name="Besuchter Hyperlink" xfId="327" builtinId="9" hidden="1"/>
    <cellStyle name="Besuchter Hyperlink" xfId="328" builtinId="9" hidden="1"/>
    <cellStyle name="Besuchter Hyperlink" xfId="329" builtinId="9" hidden="1"/>
    <cellStyle name="Besuchter Hyperlink" xfId="330" builtinId="9" hidden="1"/>
    <cellStyle name="Besuchter Hyperlink" xfId="331" builtinId="9" hidden="1"/>
    <cellStyle name="Besuchter Hyperlink" xfId="332" builtinId="9" hidden="1"/>
    <cellStyle name="Besuchter Hyperlink" xfId="333" builtinId="9" hidden="1"/>
    <cellStyle name="Besuchter Hyperlink" xfId="334" builtinId="9" hidden="1"/>
    <cellStyle name="Besuchter Hyperlink" xfId="335" builtinId="9" hidden="1"/>
    <cellStyle name="Besuchter Hyperlink" xfId="336" builtinId="9" hidden="1"/>
    <cellStyle name="Besuchter Hyperlink" xfId="337" builtinId="9" hidden="1"/>
    <cellStyle name="Besuchter Hyperlink" xfId="338" builtinId="9" hidden="1"/>
    <cellStyle name="Besuchter Hyperlink" xfId="339" builtinId="9" hidden="1"/>
    <cellStyle name="Besuchter Hyperlink" xfId="340" builtinId="9" hidden="1"/>
    <cellStyle name="Besuchter Hyperlink" xfId="341" builtinId="9" hidden="1"/>
    <cellStyle name="Besuchter Hyperlink" xfId="342" builtinId="9" hidden="1"/>
    <cellStyle name="Besuchter Hyperlink" xfId="343" builtinId="9" hidden="1"/>
    <cellStyle name="Besuchter Hyperlink" xfId="344" builtinId="9" hidden="1"/>
    <cellStyle name="Besuchter Hyperlink" xfId="345" builtinId="9" hidden="1"/>
    <cellStyle name="Besuchter Hyperlink" xfId="346" builtinId="9" hidden="1"/>
    <cellStyle name="Besuchter Hyperlink" xfId="347" builtinId="9" hidden="1"/>
    <cellStyle name="Besuchter Hyperlink" xfId="348" builtinId="9" hidden="1"/>
    <cellStyle name="Besuchter Hyperlink" xfId="349" builtinId="9" hidden="1"/>
    <cellStyle name="Besuchter Hyperlink" xfId="350" builtinId="9" hidden="1"/>
    <cellStyle name="Besuchter Hyperlink" xfId="351" builtinId="9" hidden="1"/>
    <cellStyle name="Besuchter Hyperlink" xfId="352" builtinId="9" hidden="1"/>
    <cellStyle name="Besuchter Hyperlink" xfId="353" builtinId="9" hidden="1"/>
    <cellStyle name="Besuchter Hyperlink" xfId="354" builtinId="9" hidden="1"/>
    <cellStyle name="Besuchter Hyperlink" xfId="355" builtinId="9" hidden="1"/>
    <cellStyle name="Besuchter Hyperlink" xfId="356" builtinId="9" hidden="1"/>
    <cellStyle name="Besuchter Hyperlink" xfId="357" builtinId="9" hidden="1"/>
    <cellStyle name="Besuchter Hyperlink" xfId="358" builtinId="9" hidden="1"/>
    <cellStyle name="Besuchter Hyperlink" xfId="359" builtinId="9" hidden="1"/>
    <cellStyle name="Besuchter Hyperlink" xfId="360" builtinId="9" hidden="1"/>
    <cellStyle name="Besuchter Hyperlink" xfId="361" builtinId="9" hidden="1"/>
    <cellStyle name="Besuchter Hyperlink" xfId="362" builtinId="9" hidden="1"/>
    <cellStyle name="Besuchter Hyperlink" xfId="363" builtinId="9" hidden="1"/>
    <cellStyle name="Besuchter Hyperlink" xfId="364" builtinId="9" hidden="1"/>
    <cellStyle name="Besuchter Hyperlink" xfId="365" builtinId="9" hidden="1"/>
    <cellStyle name="Besuchter Hyperlink" xfId="366" builtinId="9" hidden="1"/>
    <cellStyle name="Besuchter Hyperlink" xfId="367" builtinId="9" hidden="1"/>
    <cellStyle name="Besuchter Hyperlink" xfId="368" builtinId="9" hidden="1"/>
    <cellStyle name="Besuchter Hyperlink" xfId="370" builtinId="9" hidden="1"/>
    <cellStyle name="Besuchter Hyperlink" xfId="372" builtinId="9" hidden="1"/>
    <cellStyle name="Besuchter Hyperlink" xfId="374" builtinId="9" hidden="1"/>
    <cellStyle name="Besuchter Hyperlink" xfId="376" builtinId="9" hidden="1"/>
    <cellStyle name="Besuchter Hyperlink" xfId="378" builtinId="9" hidden="1"/>
    <cellStyle name="Besuchter Hyperlink" xfId="380" builtinId="9" hidden="1"/>
    <cellStyle name="Besuchter Hyperlink" xfId="382" builtinId="9" hidden="1"/>
    <cellStyle name="Besuchter Hyperlink" xfId="384" builtinId="9" hidden="1"/>
    <cellStyle name="Besuchter Hyperlink" xfId="386" builtinId="9" hidden="1"/>
    <cellStyle name="Besuchter Hyperlink" xfId="388" builtinId="9" hidden="1"/>
    <cellStyle name="Besuchter Hyperlink" xfId="390" builtinId="9" hidden="1"/>
    <cellStyle name="Besuchter Hyperlink" xfId="392" builtinId="9" hidden="1"/>
    <cellStyle name="Besuchter Hyperlink" xfId="394" builtinId="9" hidden="1"/>
    <cellStyle name="Besuchter Hyperlink" xfId="398" builtinId="9"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7" builtinId="8" hidden="1"/>
    <cellStyle name="Normale 2" xfId="1" xr:uid="{00000000-0005-0000-0000-000089010000}"/>
    <cellStyle name="Normale 2 2" xfId="396" xr:uid="{00000000-0005-0000-0000-00008A010000}"/>
    <cellStyle name="Normale 2 3" xfId="399" xr:uid="{00000000-0005-0000-0000-00008B010000}"/>
    <cellStyle name="Normale 3" xfId="11" xr:uid="{00000000-0005-0000-0000-00008C010000}"/>
    <cellStyle name="Normale 4" xfId="395" xr:uid="{00000000-0005-0000-0000-00008D010000}"/>
    <cellStyle name="Percentuale 2" xfId="2" xr:uid="{00000000-0005-0000-0000-00008E010000}"/>
    <cellStyle name="Percentuale 2 2" xfId="400" xr:uid="{00000000-0005-0000-0000-00008F010000}"/>
    <cellStyle name="Percentuale 3" xfId="3" xr:uid="{00000000-0005-0000-0000-000090010000}"/>
    <cellStyle name="Standard"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pageSetUpPr fitToPage="1"/>
  </sheetPr>
  <dimension ref="A1:L15"/>
  <sheetViews>
    <sheetView view="pageBreakPreview" zoomScale="60" zoomScaleNormal="80" workbookViewId="0">
      <selection activeCell="AF5" sqref="AF5"/>
    </sheetView>
  </sheetViews>
  <sheetFormatPr baseColWidth="10"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0"/>
      <c r="B1" s="305" t="s">
        <v>599</v>
      </c>
      <c r="C1" s="305"/>
      <c r="D1" s="305"/>
      <c r="E1" s="305"/>
      <c r="F1" s="305"/>
      <c r="G1" s="305"/>
      <c r="H1" s="305"/>
      <c r="I1" s="305"/>
      <c r="J1" s="305"/>
      <c r="K1" s="305"/>
      <c r="L1" s="306"/>
    </row>
    <row r="2" spans="1:12" ht="24" customHeight="1" x14ac:dyDescent="0.2">
      <c r="A2" s="2">
        <v>1</v>
      </c>
      <c r="B2" s="304" t="s">
        <v>600</v>
      </c>
      <c r="C2" s="304"/>
      <c r="D2" s="304"/>
      <c r="E2" s="304"/>
      <c r="F2" s="304"/>
      <c r="G2" s="304"/>
      <c r="H2" s="304"/>
      <c r="I2" s="304"/>
      <c r="J2" s="304"/>
      <c r="K2" s="304"/>
      <c r="L2" s="304"/>
    </row>
    <row r="3" spans="1:12" ht="73.5" customHeight="1" x14ac:dyDescent="0.2">
      <c r="A3" s="2">
        <v>2</v>
      </c>
      <c r="B3" s="304" t="s">
        <v>601</v>
      </c>
      <c r="C3" s="304"/>
      <c r="D3" s="304"/>
      <c r="E3" s="304"/>
      <c r="F3" s="304"/>
      <c r="G3" s="304"/>
      <c r="H3" s="304"/>
      <c r="I3" s="304"/>
      <c r="J3" s="304"/>
      <c r="K3" s="304"/>
      <c r="L3" s="304"/>
    </row>
    <row r="4" spans="1:12" ht="50.25" customHeight="1" x14ac:dyDescent="0.2">
      <c r="A4" s="2">
        <v>3</v>
      </c>
      <c r="B4" s="304" t="s">
        <v>602</v>
      </c>
      <c r="C4" s="304"/>
      <c r="D4" s="304"/>
      <c r="E4" s="304"/>
      <c r="F4" s="304"/>
      <c r="G4" s="304"/>
      <c r="H4" s="304"/>
      <c r="I4" s="304"/>
      <c r="J4" s="304"/>
      <c r="K4" s="304"/>
      <c r="L4" s="304"/>
    </row>
    <row r="5" spans="1:12" ht="108" customHeight="1" x14ac:dyDescent="0.2">
      <c r="A5" s="2">
        <v>4</v>
      </c>
      <c r="B5" s="304" t="s">
        <v>603</v>
      </c>
      <c r="C5" s="304"/>
      <c r="D5" s="304"/>
      <c r="E5" s="304"/>
      <c r="F5" s="304"/>
      <c r="G5" s="304"/>
      <c r="H5" s="304"/>
      <c r="I5" s="304"/>
      <c r="J5" s="304"/>
      <c r="K5" s="304"/>
      <c r="L5" s="304"/>
    </row>
    <row r="6" spans="1:12" ht="45" customHeight="1" x14ac:dyDescent="0.2">
      <c r="A6" s="2">
        <v>5</v>
      </c>
      <c r="B6" s="304" t="s">
        <v>604</v>
      </c>
      <c r="C6" s="304"/>
      <c r="D6" s="304"/>
      <c r="E6" s="304"/>
      <c r="F6" s="304"/>
      <c r="G6" s="304"/>
      <c r="H6" s="304"/>
      <c r="I6" s="304"/>
      <c r="J6" s="304"/>
      <c r="K6" s="304"/>
      <c r="L6" s="304"/>
    </row>
    <row r="7" spans="1:12" ht="37.5" customHeight="1" x14ac:dyDescent="0.2">
      <c r="A7" s="2">
        <v>6</v>
      </c>
      <c r="B7" s="304" t="s">
        <v>605</v>
      </c>
      <c r="C7" s="304"/>
      <c r="D7" s="304"/>
      <c r="E7" s="304"/>
      <c r="F7" s="304"/>
      <c r="G7" s="304"/>
      <c r="H7" s="304"/>
      <c r="I7" s="304"/>
      <c r="J7" s="304"/>
      <c r="K7" s="304"/>
      <c r="L7" s="304"/>
    </row>
    <row r="8" spans="1:12" ht="45" customHeight="1" x14ac:dyDescent="0.2">
      <c r="A8" s="2">
        <v>7</v>
      </c>
      <c r="B8" s="304" t="s">
        <v>606</v>
      </c>
      <c r="C8" s="304"/>
      <c r="D8" s="304"/>
      <c r="E8" s="304"/>
      <c r="F8" s="304"/>
      <c r="G8" s="304"/>
      <c r="H8" s="304"/>
      <c r="I8" s="304"/>
      <c r="J8" s="304"/>
      <c r="K8" s="304"/>
      <c r="L8" s="304"/>
    </row>
    <row r="9" spans="1:12" ht="51" customHeight="1" x14ac:dyDescent="0.2">
      <c r="A9" s="2">
        <v>8</v>
      </c>
      <c r="B9" s="304" t="s">
        <v>607</v>
      </c>
      <c r="C9" s="304"/>
      <c r="D9" s="304"/>
      <c r="E9" s="304"/>
      <c r="F9" s="304"/>
      <c r="G9" s="304"/>
      <c r="H9" s="304"/>
      <c r="I9" s="304"/>
      <c r="J9" s="304"/>
      <c r="K9" s="304"/>
      <c r="L9" s="304"/>
    </row>
    <row r="10" spans="1:12" ht="87" customHeight="1" x14ac:dyDescent="0.2">
      <c r="A10" s="2">
        <v>9</v>
      </c>
      <c r="B10" s="310" t="s">
        <v>608</v>
      </c>
      <c r="C10" s="311"/>
      <c r="D10" s="311"/>
      <c r="E10" s="311"/>
      <c r="F10" s="311"/>
      <c r="G10" s="311"/>
      <c r="H10" s="311"/>
      <c r="I10" s="311"/>
      <c r="J10" s="311"/>
      <c r="K10" s="311"/>
      <c r="L10" s="312"/>
    </row>
    <row r="11" spans="1:12" ht="44.25" customHeight="1" x14ac:dyDescent="0.2">
      <c r="A11" s="2">
        <v>10</v>
      </c>
      <c r="B11" s="304" t="s">
        <v>609</v>
      </c>
      <c r="C11" s="304"/>
      <c r="D11" s="304"/>
      <c r="E11" s="304"/>
      <c r="F11" s="304"/>
      <c r="G11" s="304"/>
      <c r="H11" s="304"/>
      <c r="I11" s="304"/>
      <c r="J11" s="304"/>
      <c r="K11" s="304"/>
      <c r="L11" s="304"/>
    </row>
    <row r="12" spans="1:12" ht="241.5" customHeight="1" x14ac:dyDescent="0.2">
      <c r="A12" s="2">
        <v>11</v>
      </c>
      <c r="B12" s="304" t="s">
        <v>610</v>
      </c>
      <c r="C12" s="304"/>
      <c r="D12" s="304"/>
      <c r="E12" s="304"/>
      <c r="F12" s="304"/>
      <c r="G12" s="304"/>
      <c r="H12" s="304"/>
      <c r="I12" s="304"/>
      <c r="J12" s="304"/>
      <c r="K12" s="304"/>
      <c r="L12" s="304"/>
    </row>
    <row r="13" spans="1:12" ht="24" customHeight="1" x14ac:dyDescent="0.2"/>
    <row r="14" spans="1:12" ht="27" thickBot="1" x14ac:dyDescent="0.25">
      <c r="A14" s="34" t="s">
        <v>76</v>
      </c>
    </row>
    <row r="15" spans="1:12" ht="50.1" customHeight="1" thickBot="1" x14ac:dyDescent="0.25">
      <c r="A15" s="307" t="s">
        <v>611</v>
      </c>
      <c r="B15" s="308"/>
      <c r="C15" s="308"/>
      <c r="D15" s="308"/>
      <c r="E15" s="308"/>
      <c r="F15" s="308"/>
      <c r="G15" s="308"/>
      <c r="H15" s="308"/>
      <c r="I15" s="308"/>
      <c r="J15" s="308"/>
      <c r="K15" s="308"/>
      <c r="L15" s="309"/>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O74"/>
  <sheetViews>
    <sheetView topLeftCell="F1" zoomScaleNormal="100" zoomScaleSheetLayoutView="70" zoomScalePageLayoutView="90" workbookViewId="0">
      <pane ySplit="2" topLeftCell="A66" activePane="bottomLeft" state="frozen"/>
      <selection activeCell="A3" sqref="A3:D3"/>
      <selection pane="bottomLeft" activeCell="G15" sqref="G15:Q15"/>
    </sheetView>
  </sheetViews>
  <sheetFormatPr baseColWidth="10"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176" t="s">
        <v>793</v>
      </c>
      <c r="B1" s="26"/>
      <c r="C1" s="26"/>
      <c r="D1" s="26"/>
      <c r="E1" s="26"/>
      <c r="F1" s="26"/>
      <c r="G1" s="41"/>
      <c r="H1" s="210"/>
      <c r="I1" s="41"/>
      <c r="J1" s="41"/>
      <c r="K1" s="41"/>
      <c r="L1" s="41"/>
      <c r="M1" s="41"/>
      <c r="N1" s="41"/>
      <c r="O1" s="41"/>
    </row>
    <row r="2" spans="1:15" s="50" customFormat="1" ht="36.950000000000003" customHeight="1" x14ac:dyDescent="0.2">
      <c r="A2" s="373" t="str">
        <f>Risikobereiche!A70</f>
        <v>E) Überwachung und Kontrollen</v>
      </c>
      <c r="B2" s="373"/>
      <c r="C2" s="373"/>
      <c r="D2" s="373"/>
      <c r="E2" s="373"/>
      <c r="F2" s="373"/>
      <c r="G2" s="49" t="s">
        <v>342</v>
      </c>
      <c r="H2" s="211"/>
      <c r="I2" s="42"/>
      <c r="J2" s="42"/>
      <c r="K2" s="42"/>
      <c r="L2" s="42"/>
      <c r="M2" s="42"/>
      <c r="N2" s="42"/>
      <c r="O2" s="41"/>
    </row>
    <row r="3" spans="1:15" ht="34.5" customHeight="1" x14ac:dyDescent="0.2">
      <c r="A3" s="340" t="str">
        <f>Risikobereiche!A72</f>
        <v>C.2.5.2 Überwachung- und Kontrolltätigkeit des Eichdienstes</v>
      </c>
      <c r="B3" s="341"/>
      <c r="C3" s="341"/>
      <c r="D3" s="341"/>
      <c r="E3" s="171"/>
      <c r="F3" s="51"/>
      <c r="G3" s="52" t="str">
        <f>IF(B6=0,"--",IF(C6&lt;10,"Gering",IF(C6&lt;18,"Medio",IF(C6&lt;25.1,"Alto",""))))</f>
        <v>Gering</v>
      </c>
      <c r="H3" s="198">
        <f>C6</f>
        <v>6.416666666666667</v>
      </c>
      <c r="I3" s="33"/>
      <c r="J3" s="33"/>
      <c r="K3" s="33"/>
      <c r="L3" s="33"/>
      <c r="M3" s="33"/>
      <c r="N3" s="33"/>
      <c r="O3" s="41"/>
    </row>
    <row r="4" spans="1:15" ht="51" customHeight="1" outlineLevel="1" x14ac:dyDescent="0.2">
      <c r="A4" s="342" t="str">
        <f>A3</f>
        <v>C.2.5.2 Überwachung- und Kontrolltätigkeit des Eichdienstes</v>
      </c>
      <c r="B4" s="345" t="s">
        <v>324</v>
      </c>
      <c r="C4" s="346"/>
      <c r="D4" s="164" t="s">
        <v>750</v>
      </c>
      <c r="E4" s="17" t="s">
        <v>548</v>
      </c>
      <c r="F4" s="164" t="s">
        <v>547</v>
      </c>
      <c r="G4" s="269" t="s">
        <v>337</v>
      </c>
      <c r="H4" s="349" t="s">
        <v>341</v>
      </c>
      <c r="I4" s="336"/>
      <c r="J4" s="336" t="s">
        <v>344</v>
      </c>
      <c r="K4" s="336"/>
      <c r="L4" s="358" t="s">
        <v>349</v>
      </c>
      <c r="M4" s="358" t="s">
        <v>463</v>
      </c>
      <c r="N4" s="336" t="s">
        <v>464</v>
      </c>
      <c r="O4" s="41"/>
    </row>
    <row r="5" spans="1:15" ht="20.100000000000001" customHeight="1"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174" customHeight="1" outlineLevel="1" x14ac:dyDescent="0.2">
      <c r="A6" s="343"/>
      <c r="B6" s="189" t="s">
        <v>549</v>
      </c>
      <c r="C6" s="337">
        <f>B7*B10</f>
        <v>6.416666666666667</v>
      </c>
      <c r="D6" s="53"/>
      <c r="E6" s="53" t="s">
        <v>381</v>
      </c>
      <c r="F6" s="53" t="str">
        <f>VLOOKUP(E6,Risikoverzeichnis!$A$122:$B$131,2,FALSE)</f>
        <v>CR.1 Rechtswidrige Beinflussung eines Verfahrens</v>
      </c>
      <c r="G6" s="53" t="s">
        <v>334</v>
      </c>
      <c r="H6" s="157" t="s">
        <v>444</v>
      </c>
      <c r="I6" s="53" t="s">
        <v>454</v>
      </c>
      <c r="J6" s="53"/>
      <c r="K6" s="53" t="s">
        <v>461</v>
      </c>
      <c r="L6" s="157" t="s">
        <v>462</v>
      </c>
      <c r="M6" s="53" t="s">
        <v>570</v>
      </c>
      <c r="N6" s="11" t="s">
        <v>524</v>
      </c>
      <c r="O6" s="41"/>
    </row>
    <row r="7" spans="1:15" ht="18" customHeight="1" outlineLevel="1" x14ac:dyDescent="0.2">
      <c r="A7" s="343"/>
      <c r="B7" s="190">
        <f>SUM(E!B6:B47)/6</f>
        <v>2.3333333333333335</v>
      </c>
      <c r="C7" s="338"/>
      <c r="D7" s="53"/>
      <c r="E7" s="53"/>
      <c r="F7" s="53"/>
      <c r="G7" s="53"/>
      <c r="H7" s="157"/>
      <c r="I7" s="53"/>
      <c r="J7" s="53"/>
      <c r="K7" s="53"/>
      <c r="L7" s="53"/>
      <c r="M7" s="157"/>
      <c r="N7" s="101"/>
      <c r="O7" s="41"/>
    </row>
    <row r="8" spans="1:15" ht="18" customHeight="1" outlineLevel="1" x14ac:dyDescent="0.2">
      <c r="A8" s="343"/>
      <c r="B8" s="192"/>
      <c r="C8" s="338"/>
      <c r="D8" s="53"/>
      <c r="E8" s="53"/>
      <c r="F8" s="53"/>
      <c r="G8" s="53"/>
      <c r="H8" s="157"/>
      <c r="I8" s="53"/>
      <c r="J8" s="53"/>
      <c r="K8" s="53"/>
      <c r="L8" s="53"/>
      <c r="M8" s="157"/>
      <c r="N8" s="11"/>
      <c r="O8" s="41"/>
    </row>
    <row r="9" spans="1:15" ht="18" customHeight="1" outlineLevel="1" x14ac:dyDescent="0.2">
      <c r="A9" s="343"/>
      <c r="B9" s="192" t="s">
        <v>326</v>
      </c>
      <c r="C9" s="338"/>
      <c r="D9" s="53"/>
      <c r="E9" s="53"/>
      <c r="F9" s="53"/>
      <c r="G9" s="53"/>
      <c r="H9" s="157"/>
      <c r="I9" s="53"/>
      <c r="J9" s="53"/>
      <c r="K9" s="53"/>
      <c r="L9" s="157"/>
      <c r="M9" s="157"/>
      <c r="N9" s="11"/>
      <c r="O9" s="41"/>
    </row>
    <row r="10" spans="1:15" ht="18" customHeight="1" outlineLevel="1" x14ac:dyDescent="0.2">
      <c r="A10" s="344"/>
      <c r="B10" s="191">
        <f>SUM(E!E6:E34)/4</f>
        <v>2.75</v>
      </c>
      <c r="C10" s="339"/>
      <c r="D10" s="53"/>
      <c r="E10" s="53"/>
      <c r="F10" s="53"/>
      <c r="G10" s="53"/>
      <c r="H10" s="157"/>
      <c r="I10" s="53"/>
      <c r="J10" s="53"/>
      <c r="K10" s="53"/>
      <c r="L10" s="157"/>
      <c r="M10" s="157"/>
      <c r="N10" s="11"/>
      <c r="O10" s="41"/>
    </row>
    <row r="11" spans="1:15" x14ac:dyDescent="0.2">
      <c r="A11" s="33"/>
      <c r="B11" s="33"/>
      <c r="C11" s="33"/>
      <c r="D11" s="33"/>
      <c r="E11" s="33"/>
      <c r="F11" s="33"/>
      <c r="G11" s="33"/>
      <c r="H11" s="212"/>
      <c r="I11" s="33"/>
      <c r="J11" s="33"/>
      <c r="K11" s="33"/>
      <c r="L11" s="33"/>
      <c r="M11" s="33"/>
      <c r="N11" s="33"/>
      <c r="O11" s="41"/>
    </row>
    <row r="12" spans="1:15" x14ac:dyDescent="0.2">
      <c r="A12" s="340" t="str">
        <f>Risikobereiche!A74</f>
        <v>C.2.7.1 Produktsicherheit</v>
      </c>
      <c r="B12" s="341"/>
      <c r="C12" s="341"/>
      <c r="D12" s="341"/>
      <c r="E12" s="171"/>
      <c r="F12" s="51"/>
      <c r="G12" s="52" t="str">
        <f>IF(B15=0,"--",IF(C15&lt;10,"Gering",IF(C15&lt;18,"Medio",IF(C15&lt;25.1,"Alto",""))))</f>
        <v>Gering</v>
      </c>
      <c r="H12" s="198">
        <f>C15</f>
        <v>5.25</v>
      </c>
      <c r="I12" s="33"/>
      <c r="J12" s="33"/>
      <c r="K12" s="33"/>
      <c r="L12" s="33"/>
      <c r="M12" s="33"/>
      <c r="N12" s="33"/>
      <c r="O12" s="41"/>
    </row>
    <row r="13" spans="1:15" ht="51" customHeight="1" outlineLevel="1" x14ac:dyDescent="0.2">
      <c r="A13" s="342" t="str">
        <f>A12</f>
        <v>C.2.7.1 Produktsicherheit</v>
      </c>
      <c r="B13" s="345" t="s">
        <v>324</v>
      </c>
      <c r="C13" s="346"/>
      <c r="D13" s="164" t="s">
        <v>750</v>
      </c>
      <c r="E13" s="17" t="s">
        <v>548</v>
      </c>
      <c r="F13" s="164" t="s">
        <v>547</v>
      </c>
      <c r="G13" s="269" t="s">
        <v>337</v>
      </c>
      <c r="H13" s="349" t="s">
        <v>341</v>
      </c>
      <c r="I13" s="336"/>
      <c r="J13" s="336" t="s">
        <v>345</v>
      </c>
      <c r="K13" s="336"/>
      <c r="L13" s="358" t="s">
        <v>349</v>
      </c>
      <c r="M13" s="358" t="s">
        <v>463</v>
      </c>
      <c r="N13" s="336" t="s">
        <v>464</v>
      </c>
      <c r="O13" s="41"/>
    </row>
    <row r="14" spans="1:15" ht="20.100000000000001" customHeight="1" outlineLevel="1" x14ac:dyDescent="0.2">
      <c r="A14" s="343"/>
      <c r="B14" s="347"/>
      <c r="C14" s="348"/>
      <c r="D14" s="31" t="s">
        <v>751</v>
      </c>
      <c r="E14" s="31" t="s">
        <v>338</v>
      </c>
      <c r="F14" s="31" t="s">
        <v>339</v>
      </c>
      <c r="G14" s="31" t="s">
        <v>338</v>
      </c>
      <c r="H14" s="205" t="s">
        <v>457</v>
      </c>
      <c r="I14" s="43" t="s">
        <v>458</v>
      </c>
      <c r="J14" s="43" t="s">
        <v>457</v>
      </c>
      <c r="K14" s="43" t="s">
        <v>458</v>
      </c>
      <c r="L14" s="354"/>
      <c r="M14" s="354"/>
      <c r="N14" s="336"/>
      <c r="O14" s="41"/>
    </row>
    <row r="15" spans="1:15" ht="175.5" customHeight="1" outlineLevel="1" x14ac:dyDescent="0.2">
      <c r="A15" s="343"/>
      <c r="B15" s="189" t="s">
        <v>549</v>
      </c>
      <c r="C15" s="337">
        <f>B16*B19</f>
        <v>5.25</v>
      </c>
      <c r="D15" s="53"/>
      <c r="E15" s="53" t="s">
        <v>375</v>
      </c>
      <c r="F15" s="53" t="str">
        <f>VLOOKUP(E15,Risikoverzeichnis!$A$122:$B$131,2,FALSE)</f>
        <v>CR.6 Missbrauch der Ermessensfreiheit</v>
      </c>
      <c r="G15" s="53" t="s">
        <v>334</v>
      </c>
      <c r="H15" s="157" t="s">
        <v>444</v>
      </c>
      <c r="I15" s="53" t="s">
        <v>454</v>
      </c>
      <c r="J15" s="264" t="s">
        <v>441</v>
      </c>
      <c r="K15" s="53"/>
      <c r="L15" s="53" t="s">
        <v>462</v>
      </c>
      <c r="M15" s="53" t="s">
        <v>491</v>
      </c>
      <c r="N15" s="11" t="s">
        <v>525</v>
      </c>
      <c r="O15" s="41"/>
    </row>
    <row r="16" spans="1:15" ht="18" customHeight="1" outlineLevel="1" x14ac:dyDescent="0.2">
      <c r="A16" s="343"/>
      <c r="B16" s="190">
        <f>SUM(E!B54:B95)/6</f>
        <v>2.3333333333333335</v>
      </c>
      <c r="C16" s="338"/>
      <c r="D16" s="53"/>
      <c r="E16" s="53"/>
      <c r="F16" s="53"/>
      <c r="G16" s="53"/>
      <c r="H16" s="157"/>
      <c r="I16" s="53"/>
      <c r="J16" s="53"/>
      <c r="K16" s="53"/>
      <c r="L16" s="53"/>
      <c r="M16" s="53"/>
      <c r="N16" s="11"/>
      <c r="O16" s="41"/>
    </row>
    <row r="17" spans="1:15" ht="18" customHeight="1" outlineLevel="1" x14ac:dyDescent="0.2">
      <c r="A17" s="343"/>
      <c r="B17" s="192"/>
      <c r="C17" s="338"/>
      <c r="D17" s="53"/>
      <c r="E17" s="53"/>
      <c r="F17" s="53"/>
      <c r="G17" s="53"/>
      <c r="H17" s="157"/>
      <c r="I17" s="53"/>
      <c r="J17" s="53"/>
      <c r="K17" s="53"/>
      <c r="L17" s="53"/>
      <c r="M17" s="53"/>
      <c r="N17" s="11"/>
      <c r="O17" s="41"/>
    </row>
    <row r="18" spans="1:15" ht="18" customHeight="1" outlineLevel="1" x14ac:dyDescent="0.2">
      <c r="A18" s="343"/>
      <c r="B18" s="192" t="s">
        <v>326</v>
      </c>
      <c r="C18" s="338"/>
      <c r="D18" s="53"/>
      <c r="E18" s="53"/>
      <c r="F18" s="53"/>
      <c r="G18" s="53"/>
      <c r="H18" s="157"/>
      <c r="I18" s="53"/>
      <c r="J18" s="53"/>
      <c r="K18" s="53"/>
      <c r="L18" s="53"/>
      <c r="M18" s="53"/>
      <c r="N18" s="11"/>
      <c r="O18" s="41"/>
    </row>
    <row r="19" spans="1:15" ht="18" customHeight="1" outlineLevel="1" x14ac:dyDescent="0.2">
      <c r="A19" s="344"/>
      <c r="B19" s="191">
        <f>SUM(E!E102:E130)/4</f>
        <v>2.25</v>
      </c>
      <c r="C19" s="339"/>
      <c r="D19" s="53"/>
      <c r="E19" s="53"/>
      <c r="F19" s="53"/>
      <c r="G19" s="53"/>
      <c r="H19" s="157"/>
      <c r="I19" s="53"/>
      <c r="J19" s="53"/>
      <c r="K19" s="53"/>
      <c r="L19" s="53"/>
      <c r="M19" s="53"/>
      <c r="N19" s="11"/>
      <c r="O19" s="41"/>
    </row>
    <row r="20" spans="1:15" x14ac:dyDescent="0.2">
      <c r="A20" s="33"/>
      <c r="B20" s="33"/>
      <c r="C20" s="33"/>
      <c r="D20" s="33"/>
      <c r="E20" s="33"/>
      <c r="F20" s="33"/>
      <c r="G20" s="33"/>
      <c r="H20" s="212"/>
      <c r="I20" s="33"/>
      <c r="J20" s="33"/>
      <c r="K20" s="33"/>
      <c r="L20" s="33"/>
      <c r="M20" s="33"/>
      <c r="N20" s="33"/>
      <c r="O20" s="41"/>
    </row>
    <row r="21" spans="1:15" ht="57.75" customHeight="1" x14ac:dyDescent="0.2">
      <c r="A21" s="340" t="str">
        <f>Risikobereiche!A75</f>
        <v>C.2.7.2 Verwaltung der Kontrollen der Produktionsketten des Made in Italy und der diesbezüglichen Kontrollorganismen</v>
      </c>
      <c r="B21" s="341"/>
      <c r="C21" s="341"/>
      <c r="D21" s="341"/>
      <c r="E21" s="183"/>
      <c r="F21" s="51"/>
      <c r="G21" s="52" t="str">
        <f>IF(B24=0,"--",IF(C24&lt;10,"Gering",IF(C24&lt;18,"Medio",IF(C24&lt;25.1,"Alto",""))))</f>
        <v>Gering</v>
      </c>
      <c r="H21" s="198">
        <f>C24</f>
        <v>4.125</v>
      </c>
      <c r="I21" s="33"/>
      <c r="J21" s="33"/>
      <c r="K21" s="33"/>
      <c r="L21" s="33"/>
      <c r="M21" s="33"/>
      <c r="N21" s="33"/>
      <c r="O21" s="41"/>
    </row>
    <row r="22" spans="1:15" ht="51" customHeight="1" outlineLevel="1" x14ac:dyDescent="0.2">
      <c r="A22" s="342" t="str">
        <f>A21</f>
        <v>C.2.7.2 Verwaltung der Kontrollen der Produktionsketten des Made in Italy und der diesbezüglichen Kontrollorganismen</v>
      </c>
      <c r="B22" s="345" t="s">
        <v>324</v>
      </c>
      <c r="C22" s="346"/>
      <c r="D22" s="164" t="s">
        <v>750</v>
      </c>
      <c r="E22" s="17" t="s">
        <v>548</v>
      </c>
      <c r="F22" s="164" t="s">
        <v>547</v>
      </c>
      <c r="G22" s="269" t="s">
        <v>337</v>
      </c>
      <c r="H22" s="349" t="s">
        <v>341</v>
      </c>
      <c r="I22" s="336"/>
      <c r="J22" s="336" t="s">
        <v>345</v>
      </c>
      <c r="K22" s="336"/>
      <c r="L22" s="358" t="s">
        <v>349</v>
      </c>
      <c r="M22" s="358" t="s">
        <v>463</v>
      </c>
      <c r="N22" s="336" t="s">
        <v>464</v>
      </c>
      <c r="O22" s="41"/>
    </row>
    <row r="23" spans="1:15" ht="20.100000000000001" customHeight="1" outlineLevel="1" x14ac:dyDescent="0.2">
      <c r="A23" s="343"/>
      <c r="B23" s="347"/>
      <c r="C23" s="348"/>
      <c r="D23" s="31" t="s">
        <v>751</v>
      </c>
      <c r="E23" s="31" t="s">
        <v>338</v>
      </c>
      <c r="F23" s="31" t="s">
        <v>339</v>
      </c>
      <c r="G23" s="31" t="s">
        <v>338</v>
      </c>
      <c r="H23" s="205" t="s">
        <v>457</v>
      </c>
      <c r="I23" s="43" t="s">
        <v>458</v>
      </c>
      <c r="J23" s="43" t="s">
        <v>457</v>
      </c>
      <c r="K23" s="43" t="s">
        <v>458</v>
      </c>
      <c r="L23" s="354"/>
      <c r="M23" s="354"/>
      <c r="N23" s="336"/>
      <c r="O23" s="41"/>
    </row>
    <row r="24" spans="1:15" ht="183" customHeight="1" outlineLevel="1" x14ac:dyDescent="0.2">
      <c r="A24" s="343"/>
      <c r="B24" s="189" t="s">
        <v>549</v>
      </c>
      <c r="C24" s="337">
        <f>B25*B28</f>
        <v>4.125</v>
      </c>
      <c r="D24" s="53"/>
      <c r="E24" s="53" t="s">
        <v>415</v>
      </c>
      <c r="F24" s="53" t="str">
        <f>VLOOKUP(E24,Risikoverzeichnis!$A$122:$B$131,2,FALSE)</f>
        <v>CR.3 Interessenskonflikt</v>
      </c>
      <c r="G24" s="53" t="s">
        <v>334</v>
      </c>
      <c r="H24" s="157" t="s">
        <v>445</v>
      </c>
      <c r="I24" s="53" t="s">
        <v>454</v>
      </c>
      <c r="J24" s="264" t="s">
        <v>441</v>
      </c>
      <c r="K24" s="53"/>
      <c r="L24" s="53" t="s">
        <v>462</v>
      </c>
      <c r="M24" s="53" t="s">
        <v>361</v>
      </c>
      <c r="N24" s="11" t="s">
        <v>526</v>
      </c>
      <c r="O24" s="41"/>
    </row>
    <row r="25" spans="1:15" ht="18" customHeight="1" outlineLevel="1" x14ac:dyDescent="0.2">
      <c r="A25" s="343"/>
      <c r="B25" s="190">
        <f>SUM(E!B102:B143)/6</f>
        <v>1.8333333333333333</v>
      </c>
      <c r="C25" s="338"/>
      <c r="D25" s="53"/>
      <c r="E25" s="53"/>
      <c r="F25" s="53"/>
      <c r="G25" s="53"/>
      <c r="H25" s="157"/>
      <c r="I25" s="53"/>
      <c r="J25" s="53"/>
      <c r="K25" s="53"/>
      <c r="L25" s="53"/>
      <c r="M25" s="53"/>
      <c r="N25" s="11"/>
      <c r="O25" s="41"/>
    </row>
    <row r="26" spans="1:15" ht="18" customHeight="1" outlineLevel="1" x14ac:dyDescent="0.2">
      <c r="A26" s="343"/>
      <c r="B26" s="192"/>
      <c r="C26" s="338"/>
      <c r="D26" s="53"/>
      <c r="E26" s="53"/>
      <c r="F26" s="53"/>
      <c r="G26" s="53"/>
      <c r="H26" s="157"/>
      <c r="I26" s="53"/>
      <c r="J26" s="53"/>
      <c r="K26" s="53"/>
      <c r="L26" s="53"/>
      <c r="M26" s="53"/>
      <c r="N26" s="11"/>
      <c r="O26" s="41"/>
    </row>
    <row r="27" spans="1:15" ht="18" customHeight="1" outlineLevel="1" x14ac:dyDescent="0.2">
      <c r="A27" s="343"/>
      <c r="B27" s="192" t="s">
        <v>326</v>
      </c>
      <c r="C27" s="338"/>
      <c r="D27" s="53"/>
      <c r="E27" s="53"/>
      <c r="F27" s="53"/>
      <c r="G27" s="53"/>
      <c r="H27" s="157"/>
      <c r="I27" s="53"/>
      <c r="J27" s="53"/>
      <c r="K27" s="53"/>
      <c r="L27" s="53"/>
      <c r="M27" s="53"/>
      <c r="N27" s="11"/>
      <c r="O27" s="41"/>
    </row>
    <row r="28" spans="1:15" ht="18" customHeight="1" outlineLevel="1" x14ac:dyDescent="0.2">
      <c r="A28" s="344"/>
      <c r="B28" s="191">
        <f>SUM(E!E102:F130)/4</f>
        <v>2.25</v>
      </c>
      <c r="C28" s="339"/>
      <c r="D28" s="53"/>
      <c r="E28" s="53"/>
      <c r="F28" s="53"/>
      <c r="G28" s="53"/>
      <c r="H28" s="157"/>
      <c r="I28" s="53"/>
      <c r="J28" s="53"/>
      <c r="K28" s="53"/>
      <c r="L28" s="53"/>
      <c r="M28" s="53"/>
      <c r="N28" s="11"/>
      <c r="O28" s="41"/>
    </row>
    <row r="29" spans="1:15" x14ac:dyDescent="0.2">
      <c r="A29" s="33"/>
      <c r="B29" s="33"/>
      <c r="C29" s="33"/>
      <c r="D29" s="33"/>
      <c r="E29" s="33"/>
      <c r="F29" s="33"/>
      <c r="G29" s="33"/>
      <c r="H29" s="212"/>
      <c r="I29" s="33"/>
      <c r="J29" s="33"/>
      <c r="K29" s="33"/>
      <c r="L29" s="33"/>
      <c r="M29" s="33"/>
      <c r="N29" s="33"/>
      <c r="O29" s="41"/>
    </row>
    <row r="30" spans="1:15" ht="20.25" customHeight="1" x14ac:dyDescent="0.2">
      <c r="A30" s="340" t="str">
        <f>Risikobereiche!A76</f>
        <v>C.2.7.3 Marktregelung</v>
      </c>
      <c r="B30" s="341"/>
      <c r="C30" s="341"/>
      <c r="D30" s="341"/>
      <c r="E30" s="171"/>
      <c r="F30" s="51"/>
      <c r="G30" s="52" t="str">
        <f>IF(B33=0,"--",IF(C33&lt;10,"Gering",IF(C33&lt;18,"Medio",IF(C33&lt;25.1,"Alto",""))))</f>
        <v>Gering</v>
      </c>
      <c r="H30" s="198">
        <f>C33</f>
        <v>3.7916666666666665</v>
      </c>
      <c r="I30" s="33"/>
      <c r="J30" s="33"/>
      <c r="K30" s="33"/>
      <c r="L30" s="33"/>
      <c r="M30" s="33"/>
      <c r="N30" s="33"/>
      <c r="O30" s="41"/>
    </row>
    <row r="31" spans="1:15" ht="55.5" customHeight="1" outlineLevel="1" x14ac:dyDescent="0.2">
      <c r="A31" s="342" t="str">
        <f>A30</f>
        <v>C.2.7.3 Marktregelung</v>
      </c>
      <c r="B31" s="345" t="s">
        <v>324</v>
      </c>
      <c r="C31" s="346"/>
      <c r="D31" s="164" t="s">
        <v>750</v>
      </c>
      <c r="E31" s="17" t="s">
        <v>548</v>
      </c>
      <c r="F31" s="164" t="s">
        <v>547</v>
      </c>
      <c r="G31" s="269" t="s">
        <v>337</v>
      </c>
      <c r="H31" s="349" t="s">
        <v>341</v>
      </c>
      <c r="I31" s="336"/>
      <c r="J31" s="336" t="s">
        <v>344</v>
      </c>
      <c r="K31" s="336"/>
      <c r="L31" s="358" t="s">
        <v>349</v>
      </c>
      <c r="M31" s="358" t="s">
        <v>463</v>
      </c>
      <c r="N31" s="336" t="s">
        <v>464</v>
      </c>
      <c r="O31" s="41"/>
    </row>
    <row r="32" spans="1:15" ht="20.100000000000001" customHeight="1" outlineLevel="1" x14ac:dyDescent="0.2">
      <c r="A32" s="343"/>
      <c r="B32" s="347"/>
      <c r="C32" s="348"/>
      <c r="D32" s="31" t="s">
        <v>751</v>
      </c>
      <c r="E32" s="31" t="s">
        <v>338</v>
      </c>
      <c r="F32" s="31" t="s">
        <v>339</v>
      </c>
      <c r="G32" s="31" t="s">
        <v>338</v>
      </c>
      <c r="H32" s="205" t="s">
        <v>457</v>
      </c>
      <c r="I32" s="43" t="s">
        <v>458</v>
      </c>
      <c r="J32" s="43" t="s">
        <v>457</v>
      </c>
      <c r="K32" s="43" t="s">
        <v>458</v>
      </c>
      <c r="L32" s="354"/>
      <c r="M32" s="354"/>
      <c r="N32" s="336"/>
      <c r="O32" s="41"/>
    </row>
    <row r="33" spans="1:15" ht="196.5" customHeight="1" outlineLevel="1" x14ac:dyDescent="0.2">
      <c r="A33" s="343"/>
      <c r="B33" s="189" t="s">
        <v>549</v>
      </c>
      <c r="C33" s="337">
        <f>B34*B37</f>
        <v>3.7916666666666665</v>
      </c>
      <c r="D33" s="53"/>
      <c r="E33" s="53" t="s">
        <v>371</v>
      </c>
      <c r="F33" s="53" t="str">
        <f>VLOOKUP(E33,Risikoverzeichnis!$A$122:$B$131,2,FALSE)</f>
        <v>CR.6 Missbrauch der Ermessensfreiheit</v>
      </c>
      <c r="G33" s="53" t="s">
        <v>334</v>
      </c>
      <c r="H33" s="157" t="s">
        <v>442</v>
      </c>
      <c r="I33" s="53" t="s">
        <v>454</v>
      </c>
      <c r="J33" s="53"/>
      <c r="K33" s="53"/>
      <c r="L33" s="53" t="s">
        <v>462</v>
      </c>
      <c r="M33" s="53" t="s">
        <v>492</v>
      </c>
      <c r="N33" s="11" t="s">
        <v>527</v>
      </c>
      <c r="O33" s="41"/>
    </row>
    <row r="34" spans="1:15" ht="18" customHeight="1" outlineLevel="1" x14ac:dyDescent="0.2">
      <c r="A34" s="343"/>
      <c r="B34" s="190">
        <f>SUM(E!B151:B192)/6</f>
        <v>2.1666666666666665</v>
      </c>
      <c r="C34" s="338"/>
      <c r="D34" s="53"/>
      <c r="E34" s="53"/>
      <c r="F34" s="53"/>
      <c r="G34" s="53"/>
      <c r="H34" s="157"/>
      <c r="I34" s="53"/>
      <c r="J34" s="53"/>
      <c r="K34" s="53"/>
      <c r="L34" s="53"/>
      <c r="M34" s="53"/>
      <c r="N34" s="11"/>
      <c r="O34" s="41"/>
    </row>
    <row r="35" spans="1:15" ht="18" customHeight="1" outlineLevel="1" x14ac:dyDescent="0.2">
      <c r="A35" s="343"/>
      <c r="B35" s="192"/>
      <c r="C35" s="338"/>
      <c r="D35" s="53"/>
      <c r="E35" s="53"/>
      <c r="F35" s="53"/>
      <c r="G35" s="53"/>
      <c r="H35" s="157"/>
      <c r="I35" s="53"/>
      <c r="J35" s="53"/>
      <c r="K35" s="53"/>
      <c r="L35" s="53"/>
      <c r="M35" s="53"/>
      <c r="N35" s="11"/>
      <c r="O35" s="41"/>
    </row>
    <row r="36" spans="1:15" ht="18" customHeight="1" outlineLevel="1" x14ac:dyDescent="0.2">
      <c r="A36" s="343"/>
      <c r="B36" s="192" t="s">
        <v>326</v>
      </c>
      <c r="C36" s="338"/>
      <c r="D36" s="53"/>
      <c r="E36" s="53"/>
      <c r="F36" s="53"/>
      <c r="G36" s="53"/>
      <c r="H36" s="157"/>
      <c r="I36" s="53"/>
      <c r="J36" s="53"/>
      <c r="K36" s="53"/>
      <c r="L36" s="53"/>
      <c r="M36" s="53"/>
      <c r="N36" s="11"/>
      <c r="O36" s="41"/>
    </row>
    <row r="37" spans="1:15" ht="18" customHeight="1" outlineLevel="1" x14ac:dyDescent="0.2">
      <c r="A37" s="344"/>
      <c r="B37" s="191">
        <f>SUM(E!E151:E179)/4</f>
        <v>1.75</v>
      </c>
      <c r="C37" s="339"/>
      <c r="D37" s="53"/>
      <c r="E37" s="53"/>
      <c r="F37" s="53"/>
      <c r="G37" s="53"/>
      <c r="H37" s="157"/>
      <c r="I37" s="53"/>
      <c r="J37" s="53"/>
      <c r="K37" s="53"/>
      <c r="L37" s="53"/>
      <c r="M37" s="53"/>
      <c r="N37" s="11"/>
      <c r="O37" s="41"/>
    </row>
    <row r="38" spans="1:15" x14ac:dyDescent="0.2">
      <c r="A38" s="33"/>
      <c r="B38" s="33"/>
      <c r="C38" s="33"/>
      <c r="D38" s="33"/>
      <c r="E38" s="33"/>
      <c r="F38" s="33"/>
      <c r="G38" s="33"/>
      <c r="H38" s="212"/>
      <c r="I38" s="33"/>
      <c r="J38" s="33"/>
      <c r="K38" s="33"/>
      <c r="L38" s="33"/>
      <c r="M38" s="33"/>
      <c r="N38" s="33"/>
      <c r="O38" s="41"/>
    </row>
    <row r="39" spans="1:15" ht="35.25" customHeight="1" x14ac:dyDescent="0.2">
      <c r="A39" s="340" t="str">
        <f>Risikobereiche!A77</f>
        <v>C.2.7.4 Prüfung der Nachteiligkeit bzw. der Ungerechtigkeit der Klauseln</v>
      </c>
      <c r="B39" s="341"/>
      <c r="C39" s="341"/>
      <c r="D39" s="341"/>
      <c r="E39" s="171"/>
      <c r="F39" s="51"/>
      <c r="G39" s="52" t="str">
        <f>IF(B42=0,"--",IF(C42&lt;10,"Gering",IF(C42&lt;18,"Medio",IF(C42&lt;25.1,"Alto",""))))</f>
        <v>Gering</v>
      </c>
      <c r="H39" s="198">
        <f>C42</f>
        <v>5.25</v>
      </c>
      <c r="I39" s="33"/>
      <c r="J39" s="33"/>
      <c r="K39" s="33"/>
      <c r="L39" s="33"/>
      <c r="M39" s="33"/>
      <c r="N39" s="33"/>
      <c r="O39" s="41"/>
    </row>
    <row r="40" spans="1:15" ht="57" customHeight="1" outlineLevel="1" x14ac:dyDescent="0.2">
      <c r="A40" s="342" t="str">
        <f>A39</f>
        <v>C.2.7.4 Prüfung der Nachteiligkeit bzw. der Ungerechtigkeit der Klauseln</v>
      </c>
      <c r="B40" s="345" t="s">
        <v>324</v>
      </c>
      <c r="C40" s="346"/>
      <c r="D40" s="164" t="s">
        <v>750</v>
      </c>
      <c r="E40" s="17" t="s">
        <v>548</v>
      </c>
      <c r="F40" s="164" t="s">
        <v>547</v>
      </c>
      <c r="G40" s="269" t="s">
        <v>337</v>
      </c>
      <c r="H40" s="349" t="s">
        <v>341</v>
      </c>
      <c r="I40" s="336"/>
      <c r="J40" s="336" t="s">
        <v>345</v>
      </c>
      <c r="K40" s="336"/>
      <c r="L40" s="358" t="s">
        <v>349</v>
      </c>
      <c r="M40" s="358" t="s">
        <v>463</v>
      </c>
      <c r="N40" s="336" t="s">
        <v>464</v>
      </c>
      <c r="O40" s="41"/>
    </row>
    <row r="41" spans="1:15" ht="20.100000000000001" customHeight="1" outlineLevel="1" x14ac:dyDescent="0.2">
      <c r="A41" s="343"/>
      <c r="B41" s="347"/>
      <c r="C41" s="348"/>
      <c r="D41" s="31" t="s">
        <v>751</v>
      </c>
      <c r="E41" s="31" t="s">
        <v>338</v>
      </c>
      <c r="F41" s="31" t="s">
        <v>339</v>
      </c>
      <c r="G41" s="31" t="s">
        <v>338</v>
      </c>
      <c r="H41" s="205" t="s">
        <v>457</v>
      </c>
      <c r="I41" s="43" t="s">
        <v>458</v>
      </c>
      <c r="J41" s="43" t="s">
        <v>457</v>
      </c>
      <c r="K41" s="43" t="s">
        <v>458</v>
      </c>
      <c r="L41" s="354"/>
      <c r="M41" s="354"/>
      <c r="N41" s="336"/>
      <c r="O41" s="41"/>
    </row>
    <row r="42" spans="1:15" ht="192.75" customHeight="1" outlineLevel="1" x14ac:dyDescent="0.2">
      <c r="A42" s="343"/>
      <c r="B42" s="189" t="s">
        <v>549</v>
      </c>
      <c r="C42" s="337">
        <f>B43*B46</f>
        <v>5.25</v>
      </c>
      <c r="D42" s="53"/>
      <c r="E42" s="53" t="s">
        <v>395</v>
      </c>
      <c r="F42" s="53" t="str">
        <f>VLOOKUP(E42,Risikoverzeichnis!$A$122:$B$131,2,FALSE)</f>
        <v>CR.3 Interessenskonflikt</v>
      </c>
      <c r="G42" s="53" t="s">
        <v>334</v>
      </c>
      <c r="H42" s="157" t="s">
        <v>445</v>
      </c>
      <c r="I42" s="53" t="s">
        <v>454</v>
      </c>
      <c r="J42" s="264" t="s">
        <v>441</v>
      </c>
      <c r="K42" s="53"/>
      <c r="L42" s="53" t="s">
        <v>583</v>
      </c>
      <c r="M42" s="53" t="s">
        <v>579</v>
      </c>
      <c r="N42" s="11" t="s">
        <v>528</v>
      </c>
      <c r="O42" s="41"/>
    </row>
    <row r="43" spans="1:15" ht="18" customHeight="1" outlineLevel="1" x14ac:dyDescent="0.2">
      <c r="A43" s="343"/>
      <c r="B43" s="190">
        <f>SUM(E!B199:B241)/6</f>
        <v>2.3333333333333335</v>
      </c>
      <c r="C43" s="338"/>
      <c r="D43" s="53"/>
      <c r="E43" s="53"/>
      <c r="F43" s="53"/>
      <c r="G43" s="53"/>
      <c r="H43" s="157"/>
      <c r="I43" s="53"/>
      <c r="J43" s="53"/>
      <c r="K43" s="53"/>
      <c r="L43" s="53"/>
      <c r="M43" s="53"/>
      <c r="N43" s="11"/>
      <c r="O43" s="41"/>
    </row>
    <row r="44" spans="1:15" ht="18" customHeight="1" outlineLevel="1" x14ac:dyDescent="0.2">
      <c r="A44" s="343"/>
      <c r="B44" s="192"/>
      <c r="C44" s="338"/>
      <c r="D44" s="53"/>
      <c r="E44" s="53"/>
      <c r="F44" s="53"/>
      <c r="G44" s="53"/>
      <c r="H44" s="157"/>
      <c r="I44" s="53"/>
      <c r="J44" s="53"/>
      <c r="K44" s="53"/>
      <c r="L44" s="53"/>
      <c r="M44" s="53"/>
      <c r="N44" s="11"/>
      <c r="O44" s="41"/>
    </row>
    <row r="45" spans="1:15" ht="18" customHeight="1" outlineLevel="1" x14ac:dyDescent="0.2">
      <c r="A45" s="343"/>
      <c r="B45" s="192" t="s">
        <v>326</v>
      </c>
      <c r="C45" s="338"/>
      <c r="D45" s="53"/>
      <c r="E45" s="53"/>
      <c r="F45" s="53"/>
      <c r="G45" s="53"/>
      <c r="H45" s="157"/>
      <c r="I45" s="53"/>
      <c r="J45" s="53"/>
      <c r="K45" s="53"/>
      <c r="L45" s="53"/>
      <c r="M45" s="53"/>
      <c r="N45" s="11"/>
      <c r="O45" s="41"/>
    </row>
    <row r="46" spans="1:15" ht="18" customHeight="1" outlineLevel="1" x14ac:dyDescent="0.2">
      <c r="A46" s="344"/>
      <c r="B46" s="191">
        <f>SUM(E!E199:F227)/4</f>
        <v>2.25</v>
      </c>
      <c r="C46" s="339"/>
      <c r="D46" s="53"/>
      <c r="E46" s="53"/>
      <c r="F46" s="53"/>
      <c r="G46" s="53"/>
      <c r="H46" s="157"/>
      <c r="I46" s="53"/>
      <c r="J46" s="53"/>
      <c r="K46" s="53"/>
      <c r="L46" s="53"/>
      <c r="M46" s="53"/>
      <c r="N46" s="11"/>
      <c r="O46" s="41"/>
    </row>
    <row r="47" spans="1:15" x14ac:dyDescent="0.2">
      <c r="A47" s="33"/>
      <c r="B47" s="33"/>
      <c r="C47" s="33"/>
      <c r="D47" s="33"/>
      <c r="E47" s="33"/>
      <c r="F47" s="33"/>
      <c r="G47" s="33"/>
      <c r="H47" s="212"/>
      <c r="I47" s="33"/>
      <c r="J47" s="33"/>
      <c r="K47" s="33"/>
      <c r="L47" s="33"/>
      <c r="M47" s="33"/>
      <c r="N47" s="33"/>
      <c r="O47" s="41"/>
    </row>
    <row r="48" spans="1:15" ht="22.5" customHeight="1" x14ac:dyDescent="0.2">
      <c r="A48" s="340" t="str">
        <f>Risikobereiche!A78</f>
        <v>C.2.7.5 Gewinnspiele</v>
      </c>
      <c r="B48" s="341"/>
      <c r="C48" s="341"/>
      <c r="D48" s="341"/>
      <c r="E48" s="171"/>
      <c r="F48" s="51"/>
      <c r="G48" s="52" t="str">
        <f>IF(B51=0,"--",IF(C51&lt;10,"Gering",IF(C51&lt;18,"Medio",IF(C51&lt;25.1,"Alto",""))))</f>
        <v>Gering</v>
      </c>
      <c r="H48" s="198">
        <f>C51</f>
        <v>4.333333333333333</v>
      </c>
      <c r="I48" s="33"/>
      <c r="J48" s="33"/>
      <c r="K48" s="33"/>
      <c r="L48" s="33"/>
      <c r="M48" s="33"/>
      <c r="N48" s="33"/>
      <c r="O48" s="41"/>
    </row>
    <row r="49" spans="1:15" ht="62.25" customHeight="1" outlineLevel="1" x14ac:dyDescent="0.2">
      <c r="A49" s="342" t="str">
        <f>A48</f>
        <v>C.2.7.5 Gewinnspiele</v>
      </c>
      <c r="B49" s="345" t="s">
        <v>324</v>
      </c>
      <c r="C49" s="346"/>
      <c r="D49" s="164" t="s">
        <v>750</v>
      </c>
      <c r="E49" s="17" t="s">
        <v>548</v>
      </c>
      <c r="F49" s="164" t="s">
        <v>547</v>
      </c>
      <c r="G49" s="269" t="s">
        <v>337</v>
      </c>
      <c r="H49" s="349" t="s">
        <v>341</v>
      </c>
      <c r="I49" s="336"/>
      <c r="J49" s="336" t="s">
        <v>347</v>
      </c>
      <c r="K49" s="336"/>
      <c r="L49" s="358" t="s">
        <v>349</v>
      </c>
      <c r="M49" s="358" t="s">
        <v>463</v>
      </c>
      <c r="N49" s="336" t="s">
        <v>464</v>
      </c>
      <c r="O49" s="41"/>
    </row>
    <row r="50" spans="1:15" ht="20.100000000000001" customHeight="1" outlineLevel="1" x14ac:dyDescent="0.2">
      <c r="A50" s="343"/>
      <c r="B50" s="347"/>
      <c r="C50" s="348"/>
      <c r="D50" s="31" t="s">
        <v>751</v>
      </c>
      <c r="E50" s="31" t="s">
        <v>338</v>
      </c>
      <c r="F50" s="31" t="s">
        <v>339</v>
      </c>
      <c r="G50" s="31" t="s">
        <v>338</v>
      </c>
      <c r="H50" s="205" t="s">
        <v>457</v>
      </c>
      <c r="I50" s="43" t="s">
        <v>458</v>
      </c>
      <c r="J50" s="43" t="s">
        <v>457</v>
      </c>
      <c r="K50" s="43" t="s">
        <v>458</v>
      </c>
      <c r="L50" s="354"/>
      <c r="M50" s="354"/>
      <c r="N50" s="336"/>
      <c r="O50" s="41"/>
    </row>
    <row r="51" spans="1:15" ht="179.25" customHeight="1" outlineLevel="1" x14ac:dyDescent="0.2">
      <c r="A51" s="343"/>
      <c r="B51" s="189" t="s">
        <v>549</v>
      </c>
      <c r="C51" s="337">
        <f>B52*B55</f>
        <v>4.333333333333333</v>
      </c>
      <c r="D51" s="53"/>
      <c r="E51" s="53" t="s">
        <v>395</v>
      </c>
      <c r="F51" s="53" t="str">
        <f>VLOOKUP(E51,Risikoverzeichnis!$A$122:$B$131,2,FALSE)</f>
        <v>CR.3 Interessenskonflikt</v>
      </c>
      <c r="G51" s="53" t="s">
        <v>334</v>
      </c>
      <c r="H51" s="157" t="s">
        <v>445</v>
      </c>
      <c r="I51" s="53" t="s">
        <v>454</v>
      </c>
      <c r="J51" s="264" t="s">
        <v>441</v>
      </c>
      <c r="K51" s="53"/>
      <c r="L51" s="53" t="s">
        <v>590</v>
      </c>
      <c r="M51" s="53" t="s">
        <v>591</v>
      </c>
      <c r="N51" s="11" t="s">
        <v>526</v>
      </c>
      <c r="O51" s="41"/>
    </row>
    <row r="52" spans="1:15" ht="18" customHeight="1" outlineLevel="1" x14ac:dyDescent="0.2">
      <c r="A52" s="343"/>
      <c r="B52" s="190">
        <f>SUM(E!B247:B288)/6</f>
        <v>2.1666666666666665</v>
      </c>
      <c r="C52" s="338"/>
      <c r="D52" s="53"/>
      <c r="E52" s="53"/>
      <c r="F52" s="53"/>
      <c r="G52" s="53"/>
      <c r="H52" s="157"/>
      <c r="I52" s="53"/>
      <c r="J52" s="53"/>
      <c r="K52" s="53"/>
      <c r="L52" s="53"/>
      <c r="M52" s="53"/>
      <c r="N52" s="11"/>
      <c r="O52" s="41"/>
    </row>
    <row r="53" spans="1:15" ht="18" customHeight="1" outlineLevel="1" x14ac:dyDescent="0.2">
      <c r="A53" s="343"/>
      <c r="B53" s="192"/>
      <c r="C53" s="338"/>
      <c r="D53" s="53"/>
      <c r="E53" s="220"/>
      <c r="F53" s="220"/>
      <c r="G53" s="53"/>
      <c r="H53" s="157"/>
      <c r="I53" s="53"/>
      <c r="J53" s="53"/>
      <c r="K53" s="53"/>
      <c r="L53" s="53"/>
      <c r="M53" s="53"/>
      <c r="N53" s="11"/>
      <c r="O53" s="41"/>
    </row>
    <row r="54" spans="1:15" ht="18" customHeight="1" outlineLevel="1" x14ac:dyDescent="0.2">
      <c r="A54" s="343"/>
      <c r="B54" s="192" t="s">
        <v>326</v>
      </c>
      <c r="C54" s="338"/>
      <c r="D54" s="53"/>
      <c r="E54" s="53"/>
      <c r="F54" s="53"/>
      <c r="G54" s="53"/>
      <c r="H54" s="157"/>
      <c r="I54" s="53"/>
      <c r="J54" s="53"/>
      <c r="K54" s="53"/>
      <c r="L54" s="53"/>
      <c r="M54" s="53"/>
      <c r="N54" s="11"/>
      <c r="O54" s="41"/>
    </row>
    <row r="55" spans="1:15" ht="18" customHeight="1" outlineLevel="1" x14ac:dyDescent="0.2">
      <c r="A55" s="344"/>
      <c r="B55" s="191">
        <f>SUM(E!E247:E275)/4</f>
        <v>2</v>
      </c>
      <c r="C55" s="339"/>
      <c r="D55" s="53"/>
      <c r="E55" s="53"/>
      <c r="F55" s="53"/>
      <c r="G55" s="53"/>
      <c r="H55" s="157"/>
      <c r="I55" s="53"/>
      <c r="J55" s="53"/>
      <c r="K55" s="53"/>
      <c r="L55" s="53"/>
      <c r="M55" s="53"/>
      <c r="N55" s="11"/>
      <c r="O55" s="41"/>
    </row>
    <row r="56" spans="1:15" x14ac:dyDescent="0.2">
      <c r="A56" s="33"/>
      <c r="B56" s="33"/>
      <c r="C56" s="33"/>
      <c r="D56" s="33"/>
      <c r="E56" s="33"/>
      <c r="F56" s="33"/>
      <c r="G56" s="33"/>
      <c r="H56" s="212"/>
      <c r="I56" s="33"/>
      <c r="J56" s="33"/>
      <c r="K56" s="33"/>
      <c r="L56" s="33"/>
      <c r="M56" s="33"/>
      <c r="N56" s="33"/>
      <c r="O56" s="41"/>
    </row>
    <row r="57" spans="1:15" ht="20.25" customHeight="1" x14ac:dyDescent="0.2">
      <c r="A57" s="340" t="str">
        <f>Risikobereiche!A80</f>
        <v>C.2.8.1 Verwaltungsstrafen ex L. 689/81</v>
      </c>
      <c r="B57" s="341"/>
      <c r="C57" s="341"/>
      <c r="D57" s="341"/>
      <c r="E57" s="171"/>
      <c r="F57" s="51"/>
      <c r="G57" s="52" t="str">
        <f>IF(B60=0,"--",IF(C60&lt;10,"Gering",IF(C60&lt;18,"Medio",IF(C60&lt;25.1,"Alto",""))))</f>
        <v>Gering</v>
      </c>
      <c r="H57" s="198">
        <f>C60</f>
        <v>2.708333333333333</v>
      </c>
      <c r="I57" s="33"/>
      <c r="J57" s="33"/>
      <c r="K57" s="33"/>
      <c r="L57" s="33"/>
      <c r="M57" s="33"/>
      <c r="N57" s="33"/>
      <c r="O57" s="41"/>
    </row>
    <row r="58" spans="1:15" ht="51" customHeight="1" outlineLevel="1" x14ac:dyDescent="0.2">
      <c r="A58" s="342" t="str">
        <f>A57</f>
        <v>C.2.8.1 Verwaltungsstrafen ex L. 689/81</v>
      </c>
      <c r="B58" s="345" t="s">
        <v>324</v>
      </c>
      <c r="C58" s="346"/>
      <c r="D58" s="164" t="s">
        <v>750</v>
      </c>
      <c r="E58" s="17" t="s">
        <v>548</v>
      </c>
      <c r="F58" s="164" t="s">
        <v>547</v>
      </c>
      <c r="G58" s="269" t="s">
        <v>337</v>
      </c>
      <c r="H58" s="349" t="s">
        <v>341</v>
      </c>
      <c r="I58" s="336"/>
      <c r="J58" s="336" t="s">
        <v>345</v>
      </c>
      <c r="K58" s="336"/>
      <c r="L58" s="358" t="s">
        <v>349</v>
      </c>
      <c r="M58" s="358" t="s">
        <v>463</v>
      </c>
      <c r="N58" s="336" t="s">
        <v>464</v>
      </c>
      <c r="O58" s="41"/>
    </row>
    <row r="59" spans="1:15" outlineLevel="1" x14ac:dyDescent="0.2">
      <c r="A59" s="343"/>
      <c r="B59" s="347"/>
      <c r="C59" s="348"/>
      <c r="D59" s="31" t="s">
        <v>751</v>
      </c>
      <c r="E59" s="31" t="s">
        <v>338</v>
      </c>
      <c r="F59" s="31" t="s">
        <v>339</v>
      </c>
      <c r="G59" s="31" t="s">
        <v>338</v>
      </c>
      <c r="H59" s="205" t="s">
        <v>457</v>
      </c>
      <c r="I59" s="43" t="s">
        <v>458</v>
      </c>
      <c r="J59" s="43" t="s">
        <v>457</v>
      </c>
      <c r="K59" s="43" t="s">
        <v>458</v>
      </c>
      <c r="L59" s="354"/>
      <c r="M59" s="354"/>
      <c r="N59" s="336"/>
      <c r="O59" s="41"/>
    </row>
    <row r="60" spans="1:15" ht="179.25" customHeight="1" outlineLevel="1" x14ac:dyDescent="0.2">
      <c r="A60" s="343"/>
      <c r="B60" s="189" t="s">
        <v>549</v>
      </c>
      <c r="C60" s="337">
        <f>B61*B64</f>
        <v>2.708333333333333</v>
      </c>
      <c r="D60" s="53"/>
      <c r="E60" s="53" t="s">
        <v>399</v>
      </c>
      <c r="F60" s="53" t="str">
        <f>VLOOKUP(E60,Risikoverzeichnis!$A$122:$B$131,2,FALSE)</f>
        <v>CR.7 Rechtswidrige Taten</v>
      </c>
      <c r="G60" s="53" t="s">
        <v>334</v>
      </c>
      <c r="H60" s="157" t="s">
        <v>447</v>
      </c>
      <c r="I60" s="53" t="s">
        <v>454</v>
      </c>
      <c r="J60" s="53"/>
      <c r="K60" s="53" t="s">
        <v>589</v>
      </c>
      <c r="L60" s="53" t="s">
        <v>590</v>
      </c>
      <c r="M60" s="53" t="s">
        <v>592</v>
      </c>
      <c r="N60" s="11" t="s">
        <v>529</v>
      </c>
      <c r="O60" s="41"/>
    </row>
    <row r="61" spans="1:15" outlineLevel="1" x14ac:dyDescent="0.2">
      <c r="A61" s="343"/>
      <c r="B61" s="190">
        <f>SUM(E!B295:B337)/6</f>
        <v>2.1666666666666665</v>
      </c>
      <c r="C61" s="338"/>
      <c r="D61" s="53"/>
      <c r="E61" s="53"/>
      <c r="F61" s="53"/>
      <c r="G61" s="53"/>
      <c r="H61" s="157"/>
      <c r="I61" s="53"/>
      <c r="J61" s="53"/>
      <c r="K61" s="53"/>
      <c r="L61" s="53"/>
      <c r="M61" s="53"/>
      <c r="N61" s="11"/>
      <c r="O61" s="41"/>
    </row>
    <row r="62" spans="1:15" outlineLevel="1" x14ac:dyDescent="0.2">
      <c r="A62" s="343"/>
      <c r="B62" s="192"/>
      <c r="C62" s="338"/>
      <c r="D62" s="53"/>
      <c r="E62" s="53"/>
      <c r="F62" s="53"/>
      <c r="G62" s="53"/>
      <c r="H62" s="157"/>
      <c r="I62" s="53"/>
      <c r="J62" s="53"/>
      <c r="K62" s="53"/>
      <c r="L62" s="53"/>
      <c r="M62" s="53"/>
      <c r="N62" s="11"/>
      <c r="O62" s="41"/>
    </row>
    <row r="63" spans="1:15" outlineLevel="1" x14ac:dyDescent="0.2">
      <c r="A63" s="343"/>
      <c r="B63" s="192" t="s">
        <v>326</v>
      </c>
      <c r="C63" s="338"/>
      <c r="D63" s="53"/>
      <c r="E63" s="53"/>
      <c r="F63" s="53"/>
      <c r="G63" s="53"/>
      <c r="H63" s="157"/>
      <c r="I63" s="53"/>
      <c r="J63" s="53"/>
      <c r="K63" s="53"/>
      <c r="L63" s="53"/>
      <c r="M63" s="53"/>
      <c r="N63" s="11"/>
      <c r="O63" s="41"/>
    </row>
    <row r="64" spans="1:15" outlineLevel="1" x14ac:dyDescent="0.2">
      <c r="A64" s="344"/>
      <c r="B64" s="191">
        <f>SUM(E!E295:E323)/4</f>
        <v>1.25</v>
      </c>
      <c r="C64" s="339"/>
      <c r="D64" s="53"/>
      <c r="E64" s="53"/>
      <c r="F64" s="53"/>
      <c r="G64" s="53"/>
      <c r="H64" s="157"/>
      <c r="I64" s="53"/>
      <c r="J64" s="53"/>
      <c r="K64" s="53"/>
      <c r="L64" s="53"/>
      <c r="M64" s="53"/>
      <c r="N64" s="11"/>
      <c r="O64" s="41"/>
    </row>
    <row r="65" spans="1:15" x14ac:dyDescent="0.2">
      <c r="A65" s="33"/>
      <c r="B65" s="33"/>
      <c r="C65" s="33"/>
      <c r="D65" s="33"/>
      <c r="E65" s="33"/>
      <c r="F65" s="33"/>
      <c r="G65" s="33"/>
      <c r="H65" s="212"/>
      <c r="I65" s="33"/>
      <c r="J65" s="33"/>
      <c r="K65" s="33"/>
      <c r="L65" s="33"/>
      <c r="M65" s="33"/>
      <c r="N65" s="33"/>
      <c r="O65" s="41"/>
    </row>
    <row r="66" spans="1:15" ht="42" customHeight="1" x14ac:dyDescent="0.2">
      <c r="A66" s="340" t="str">
        <f>Risikobereiche!A81</f>
        <v>C.2.8.2 Verwaltung der Erhebelisten der Verwaltungsstrafen</v>
      </c>
      <c r="B66" s="341"/>
      <c r="C66" s="341"/>
      <c r="D66" s="341"/>
      <c r="E66" s="171"/>
      <c r="F66" s="51"/>
      <c r="G66" s="52" t="str">
        <f>IF(B69=0,"--",IF(C69&lt;10,"Gering",IF(C69&lt;18,"Medio",IF(C69&lt;25.1,"Alto",""))))</f>
        <v>Gering</v>
      </c>
      <c r="H66" s="198">
        <f>C69</f>
        <v>2.2916666666666665</v>
      </c>
      <c r="I66" s="33"/>
      <c r="J66" s="33"/>
      <c r="K66" s="33"/>
      <c r="L66" s="33"/>
      <c r="M66" s="33"/>
      <c r="N66" s="33"/>
      <c r="O66" s="41"/>
    </row>
    <row r="67" spans="1:15" ht="51" customHeight="1" outlineLevel="1" x14ac:dyDescent="0.2">
      <c r="A67" s="342" t="str">
        <f>A66</f>
        <v>C.2.8.2 Verwaltung der Erhebelisten der Verwaltungsstrafen</v>
      </c>
      <c r="B67" s="345" t="s">
        <v>324</v>
      </c>
      <c r="C67" s="346"/>
      <c r="D67" s="164" t="s">
        <v>750</v>
      </c>
      <c r="E67" s="17" t="s">
        <v>548</v>
      </c>
      <c r="F67" s="164" t="s">
        <v>547</v>
      </c>
      <c r="G67" s="269" t="s">
        <v>337</v>
      </c>
      <c r="H67" s="349" t="s">
        <v>341</v>
      </c>
      <c r="I67" s="336"/>
      <c r="J67" s="336" t="s">
        <v>345</v>
      </c>
      <c r="K67" s="336"/>
      <c r="L67" s="358" t="s">
        <v>349</v>
      </c>
      <c r="M67" s="358" t="s">
        <v>463</v>
      </c>
      <c r="N67" s="336" t="s">
        <v>464</v>
      </c>
      <c r="O67" s="41"/>
    </row>
    <row r="68" spans="1:15" outlineLevel="1" x14ac:dyDescent="0.2">
      <c r="A68" s="343"/>
      <c r="B68" s="347"/>
      <c r="C68" s="348"/>
      <c r="D68" s="31" t="s">
        <v>751</v>
      </c>
      <c r="E68" s="31" t="s">
        <v>338</v>
      </c>
      <c r="F68" s="31" t="s">
        <v>339</v>
      </c>
      <c r="G68" s="31" t="s">
        <v>338</v>
      </c>
      <c r="H68" s="205" t="s">
        <v>457</v>
      </c>
      <c r="I68" s="43" t="s">
        <v>458</v>
      </c>
      <c r="J68" s="43" t="s">
        <v>457</v>
      </c>
      <c r="K68" s="43" t="s">
        <v>458</v>
      </c>
      <c r="L68" s="354"/>
      <c r="M68" s="354"/>
      <c r="N68" s="336"/>
      <c r="O68" s="41"/>
    </row>
    <row r="69" spans="1:15" ht="172.5" customHeight="1" outlineLevel="1" x14ac:dyDescent="0.2">
      <c r="A69" s="343"/>
      <c r="B69" s="189" t="s">
        <v>549</v>
      </c>
      <c r="C69" s="337">
        <f>B70*B73</f>
        <v>2.2916666666666665</v>
      </c>
      <c r="D69" s="53"/>
      <c r="E69" s="53" t="s">
        <v>399</v>
      </c>
      <c r="F69" s="53" t="str">
        <f>VLOOKUP(E69,Risikoverzeichnis!$A$122:$B$131,2,FALSE)</f>
        <v>CR.7 Rechtswidrige Taten</v>
      </c>
      <c r="G69" s="53" t="s">
        <v>334</v>
      </c>
      <c r="H69" s="157" t="s">
        <v>447</v>
      </c>
      <c r="I69" s="53" t="s">
        <v>454</v>
      </c>
      <c r="J69" s="53"/>
      <c r="K69" s="53" t="s">
        <v>460</v>
      </c>
      <c r="L69" s="53" t="s">
        <v>462</v>
      </c>
      <c r="M69" s="53" t="s">
        <v>471</v>
      </c>
      <c r="N69" s="11" t="s">
        <v>530</v>
      </c>
      <c r="O69" s="41"/>
    </row>
    <row r="70" spans="1:15" outlineLevel="1" x14ac:dyDescent="0.2">
      <c r="A70" s="343"/>
      <c r="B70" s="190">
        <f>SUM(E!B343:B384)/6</f>
        <v>1.8333333333333333</v>
      </c>
      <c r="C70" s="338"/>
      <c r="D70" s="53"/>
      <c r="E70" s="53"/>
      <c r="F70" s="53"/>
      <c r="G70" s="53"/>
      <c r="H70" s="157"/>
      <c r="I70" s="53"/>
      <c r="J70" s="53"/>
      <c r="K70" s="53"/>
      <c r="L70" s="53"/>
      <c r="M70" s="53"/>
      <c r="N70" s="11"/>
      <c r="O70" s="41"/>
    </row>
    <row r="71" spans="1:15" outlineLevel="1" x14ac:dyDescent="0.2">
      <c r="A71" s="343"/>
      <c r="B71" s="192"/>
      <c r="C71" s="338"/>
      <c r="D71" s="53"/>
      <c r="E71" s="53"/>
      <c r="F71" s="53"/>
      <c r="G71" s="53"/>
      <c r="H71" s="157"/>
      <c r="I71" s="53"/>
      <c r="J71" s="53"/>
      <c r="K71" s="53"/>
      <c r="L71" s="53"/>
      <c r="M71" s="53"/>
      <c r="N71" s="11"/>
      <c r="O71" s="41"/>
    </row>
    <row r="72" spans="1:15" outlineLevel="1" x14ac:dyDescent="0.2">
      <c r="A72" s="343"/>
      <c r="B72" s="192" t="s">
        <v>326</v>
      </c>
      <c r="C72" s="338"/>
      <c r="D72" s="53"/>
      <c r="E72" s="53"/>
      <c r="F72" s="53"/>
      <c r="G72" s="53"/>
      <c r="H72" s="157"/>
      <c r="I72" s="53"/>
      <c r="J72" s="53"/>
      <c r="K72" s="53"/>
      <c r="L72" s="53"/>
      <c r="M72" s="53"/>
      <c r="N72" s="11"/>
      <c r="O72" s="41"/>
    </row>
    <row r="73" spans="1:15" outlineLevel="1" x14ac:dyDescent="0.2">
      <c r="A73" s="344"/>
      <c r="B73" s="191">
        <f>SUM(E!E343:E371)/4</f>
        <v>1.25</v>
      </c>
      <c r="C73" s="339"/>
      <c r="D73" s="53"/>
      <c r="E73" s="53"/>
      <c r="F73" s="53"/>
      <c r="G73" s="53"/>
      <c r="H73" s="157"/>
      <c r="I73" s="53"/>
      <c r="J73" s="53"/>
      <c r="K73" s="53"/>
      <c r="L73" s="53"/>
      <c r="M73" s="53"/>
      <c r="N73" s="11"/>
      <c r="O73" s="41"/>
    </row>
    <row r="74" spans="1:15" x14ac:dyDescent="0.2">
      <c r="A74" s="33"/>
      <c r="B74" s="33"/>
      <c r="C74" s="33"/>
      <c r="D74" s="33"/>
      <c r="E74" s="33"/>
      <c r="F74" s="33"/>
      <c r="G74" s="33"/>
      <c r="H74" s="212"/>
      <c r="I74" s="33"/>
      <c r="J74" s="33"/>
      <c r="K74" s="33"/>
      <c r="L74" s="33"/>
      <c r="M74" s="33"/>
      <c r="N74" s="33"/>
      <c r="O74" s="41"/>
    </row>
  </sheetData>
  <mergeCells count="73">
    <mergeCell ref="N49:N50"/>
    <mergeCell ref="N58:N59"/>
    <mergeCell ref="N67:N68"/>
    <mergeCell ref="N4:N5"/>
    <mergeCell ref="N13:N14"/>
    <mergeCell ref="N22:N23"/>
    <mergeCell ref="N31:N32"/>
    <mergeCell ref="N40:N41"/>
    <mergeCell ref="A57:D57"/>
    <mergeCell ref="C33:C37"/>
    <mergeCell ref="C15:C19"/>
    <mergeCell ref="A21:D21"/>
    <mergeCell ref="A30:D30"/>
    <mergeCell ref="A39:D39"/>
    <mergeCell ref="A48:D48"/>
    <mergeCell ref="C51:C55"/>
    <mergeCell ref="C69:C73"/>
    <mergeCell ref="L58:L59"/>
    <mergeCell ref="M58:M59"/>
    <mergeCell ref="C60:C64"/>
    <mergeCell ref="A67:A73"/>
    <mergeCell ref="B67:C68"/>
    <mergeCell ref="H67:I67"/>
    <mergeCell ref="J67:K67"/>
    <mergeCell ref="L67:L68"/>
    <mergeCell ref="M67:M68"/>
    <mergeCell ref="A58:A64"/>
    <mergeCell ref="B58:C59"/>
    <mergeCell ref="H58:I58"/>
    <mergeCell ref="J58:K58"/>
    <mergeCell ref="A66:D66"/>
    <mergeCell ref="L40:L41"/>
    <mergeCell ref="M40:M41"/>
    <mergeCell ref="C42:C46"/>
    <mergeCell ref="A49:A55"/>
    <mergeCell ref="B49:C50"/>
    <mergeCell ref="H49:I49"/>
    <mergeCell ref="J49:K49"/>
    <mergeCell ref="L49:L50"/>
    <mergeCell ref="M49:M50"/>
    <mergeCell ref="A40:A46"/>
    <mergeCell ref="B40:C41"/>
    <mergeCell ref="H40:I40"/>
    <mergeCell ref="J40:K40"/>
    <mergeCell ref="L22:L23"/>
    <mergeCell ref="M22:M23"/>
    <mergeCell ref="C24:C28"/>
    <mergeCell ref="A31:A37"/>
    <mergeCell ref="B31:C32"/>
    <mergeCell ref="H31:I31"/>
    <mergeCell ref="J31:K31"/>
    <mergeCell ref="L31:L32"/>
    <mergeCell ref="M31:M32"/>
    <mergeCell ref="A22:A28"/>
    <mergeCell ref="B22:C23"/>
    <mergeCell ref="H22:I22"/>
    <mergeCell ref="J22:K22"/>
    <mergeCell ref="L4:L5"/>
    <mergeCell ref="M4:M5"/>
    <mergeCell ref="C6:C10"/>
    <mergeCell ref="A13:A19"/>
    <mergeCell ref="B13:C14"/>
    <mergeCell ref="H13:I13"/>
    <mergeCell ref="J13:K13"/>
    <mergeCell ref="L13:L14"/>
    <mergeCell ref="M13:M14"/>
    <mergeCell ref="A12:D12"/>
    <mergeCell ref="A2:F2"/>
    <mergeCell ref="A4:A10"/>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21">
    <cfRule type="iconSet" priority="8">
      <iconSet reverse="1">
        <cfvo type="percent" val="0"/>
        <cfvo type="num" val="10"/>
        <cfvo type="num" val="20"/>
      </iconSet>
    </cfRule>
  </conditionalFormatting>
  <conditionalFormatting sqref="H30">
    <cfRule type="iconSet" priority="7">
      <iconSet reverse="1">
        <cfvo type="percent" val="0"/>
        <cfvo type="num" val="10"/>
        <cfvo type="num" val="20"/>
      </iconSet>
    </cfRule>
  </conditionalFormatting>
  <conditionalFormatting sqref="H39">
    <cfRule type="iconSet" priority="6">
      <iconSet reverse="1">
        <cfvo type="percent" val="0"/>
        <cfvo type="num" val="10"/>
        <cfvo type="num" val="20"/>
      </iconSet>
    </cfRule>
  </conditionalFormatting>
  <conditionalFormatting sqref="H48">
    <cfRule type="iconSet" priority="5">
      <iconSet reverse="1">
        <cfvo type="percent" val="0"/>
        <cfvo type="num" val="10"/>
        <cfvo type="num" val="20"/>
      </iconSet>
    </cfRule>
  </conditionalFormatting>
  <conditionalFormatting sqref="H12">
    <cfRule type="iconSet" priority="4">
      <iconSet reverse="1">
        <cfvo type="percent" val="0"/>
        <cfvo type="num" val="10"/>
        <cfvo type="num" val="20"/>
      </iconSet>
    </cfRule>
  </conditionalFormatting>
  <conditionalFormatting sqref="H57">
    <cfRule type="iconSet" priority="3">
      <iconSet reverse="1">
        <cfvo type="percent" val="0"/>
        <cfvo type="num" val="10"/>
        <cfvo type="num" val="20"/>
      </iconSet>
    </cfRule>
  </conditionalFormatting>
  <conditionalFormatting sqref="H66">
    <cfRule type="iconSet" priority="2">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2" manualBreakCount="2">
    <brk id="28" max="16383" man="1"/>
    <brk id="55"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900-000000000000}">
          <x14:formula1>
            <xm:f>Risikoverzeichnis!$A$122:$A$131</xm:f>
          </x14:formula1>
          <xm:sqref>E6:E10 E15:E19 E24:E28 E33:E37 E42:E46 E51:E55 E60:E64 E69:E73</xm:sqref>
        </x14:dataValidation>
        <x14:dataValidation type="list" showInputMessage="1" showErrorMessage="1" xr:uid="{00000000-0002-0000-0900-000001000000}">
          <x14:formula1>
            <xm:f>Risikobereiche!$D$2:$D$4</xm:f>
          </x14:formula1>
          <xm:sqref>G69:G73 G60:G64 G51:G55 G42:G46 G33:G37 G24:G28 G15:G19 G6:G10</xm:sqref>
        </x14:dataValidation>
        <x14:dataValidation type="list" showInputMessage="1" showErrorMessage="1" xr:uid="{00000000-0002-0000-0900-000002000000}">
          <x14:formula1>
            <xm:f>Maßnahmen!$A$9:$A$27</xm:f>
          </x14:formula1>
          <xm:sqref>H6:H10 H15:H19 H24:H28 H33:H37 H42:H46 H51:H55 H60:H64 H69:H73</xm:sqref>
        </x14:dataValidation>
        <x14:dataValidation type="list" showInputMessage="1" showErrorMessage="1" xr:uid="{00000000-0002-0000-0900-000003000000}">
          <x14:formula1>
            <xm:f>Maßnahmen!$C$9:$C$27</xm:f>
          </x14:formula1>
          <xm:sqref>I69:I73 I60:I64 I51:I55 I42:I46 I33:I37 I24:I28 I15:I19 I6:I10</xm:sqref>
        </x14:dataValidation>
        <x14:dataValidation type="list" showInputMessage="1" showErrorMessage="1" xr:uid="{00000000-0002-0000-0900-000004000000}">
          <x14:formula1>
            <xm:f>Maßnahmen!$E$9:$E$14</xm:f>
          </x14:formula1>
          <xm:sqref>J6:J10 J15:J19 J24:J28 J33:J37 J42:J46 J51:J55 J60:J64 J69:J73</xm:sqref>
        </x14:dataValidation>
        <x14:dataValidation type="list" showInputMessage="1" showErrorMessage="1" xr:uid="{00000000-0002-0000-0900-000005000000}">
          <x14:formula1>
            <xm:f>Maßnahmen!$G$9:$G$14</xm:f>
          </x14:formula1>
          <xm:sqref>K69:K73 K60:K64 K51:K55 K42:K46 K33:K37 K24:K28 K15:K19 K6:K10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O20"/>
  <sheetViews>
    <sheetView tabSelected="1" zoomScale="75" zoomScaleNormal="75" zoomScaleSheetLayoutView="70" zoomScalePageLayoutView="90" workbookViewId="0">
      <pane ySplit="2" topLeftCell="A3" activePane="bottomLeft" state="frozen"/>
      <selection activeCell="A3" sqref="A3:D3"/>
      <selection pane="bottomLeft" activeCell="Q8" sqref="Q8"/>
    </sheetView>
  </sheetViews>
  <sheetFormatPr baseColWidth="10"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9.140625" style="4"/>
  </cols>
  <sheetData>
    <row r="1" spans="1:15" s="47" customFormat="1" ht="18" customHeight="1" x14ac:dyDescent="0.2">
      <c r="A1" s="176" t="s">
        <v>794</v>
      </c>
      <c r="B1" s="26"/>
      <c r="C1" s="26"/>
      <c r="D1" s="26"/>
      <c r="E1" s="26"/>
      <c r="F1" s="26"/>
      <c r="G1" s="41"/>
      <c r="H1" s="210"/>
      <c r="I1" s="41"/>
      <c r="J1" s="41"/>
      <c r="K1" s="41"/>
      <c r="L1" s="41"/>
      <c r="M1" s="41"/>
      <c r="N1" s="41"/>
      <c r="O1" s="41"/>
    </row>
    <row r="2" spans="1:15" s="50" customFormat="1" ht="36.950000000000003" customHeight="1" x14ac:dyDescent="0.2">
      <c r="A2" s="373" t="str">
        <f>Risikobereiche!A86</f>
        <v>F) Lösung eines Rechtsstreites</v>
      </c>
      <c r="B2" s="373"/>
      <c r="C2" s="373"/>
      <c r="D2" s="373"/>
      <c r="E2" s="373"/>
      <c r="F2" s="373"/>
      <c r="G2" s="49" t="s">
        <v>342</v>
      </c>
      <c r="H2" s="211"/>
      <c r="I2" s="42"/>
      <c r="J2" s="42"/>
      <c r="K2" s="42"/>
      <c r="L2" s="42"/>
      <c r="M2" s="42"/>
      <c r="N2" s="42"/>
      <c r="O2" s="41"/>
    </row>
    <row r="3" spans="1:15" ht="34.5" customHeight="1" x14ac:dyDescent="0.2">
      <c r="A3" s="340" t="str">
        <f>Risikobereiche!A88</f>
        <v>C.2.6.1 Verwaltung der Verfahren für die alternative Streitbeilegung</v>
      </c>
      <c r="B3" s="341"/>
      <c r="C3" s="341"/>
      <c r="D3" s="341"/>
      <c r="E3" s="213"/>
      <c r="F3" s="51"/>
      <c r="G3" s="52" t="str">
        <f>IF(B6=0,"--",IF(C6&lt;10,"Gering",IF(C6&lt;18,"Medio",IF(C6&lt;25.1,"Alto",""))))</f>
        <v>Gering</v>
      </c>
      <c r="H3" s="198">
        <f>C6</f>
        <v>4.5</v>
      </c>
      <c r="I3" s="33"/>
      <c r="J3" s="33"/>
      <c r="K3" s="33"/>
      <c r="L3" s="33"/>
      <c r="M3" s="33"/>
      <c r="N3" s="33"/>
      <c r="O3" s="41"/>
    </row>
    <row r="4" spans="1:15" ht="51" customHeight="1" outlineLevel="1" x14ac:dyDescent="0.2">
      <c r="A4" s="342" t="str">
        <f>A3</f>
        <v>C.2.6.1 Verwaltung der Verfahren für die alternative Streitbeilegung</v>
      </c>
      <c r="B4" s="345" t="s">
        <v>324</v>
      </c>
      <c r="C4" s="346"/>
      <c r="D4" s="164" t="s">
        <v>750</v>
      </c>
      <c r="E4" s="17" t="s">
        <v>548</v>
      </c>
      <c r="F4" s="164" t="s">
        <v>547</v>
      </c>
      <c r="G4" s="269" t="s">
        <v>337</v>
      </c>
      <c r="H4" s="349" t="s">
        <v>341</v>
      </c>
      <c r="I4" s="336"/>
      <c r="J4" s="336" t="s">
        <v>347</v>
      </c>
      <c r="K4" s="336"/>
      <c r="L4" s="358" t="s">
        <v>349</v>
      </c>
      <c r="M4" s="358" t="s">
        <v>463</v>
      </c>
      <c r="N4" s="336" t="s">
        <v>464</v>
      </c>
      <c r="O4" s="41"/>
    </row>
    <row r="5" spans="1:15" ht="20.100000000000001" customHeight="1"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114.75" outlineLevel="1" x14ac:dyDescent="0.2">
      <c r="A6" s="343"/>
      <c r="B6" s="189" t="s">
        <v>549</v>
      </c>
      <c r="C6" s="337">
        <f>B7*B10</f>
        <v>4.5</v>
      </c>
      <c r="D6" s="53" t="s">
        <v>871</v>
      </c>
      <c r="E6" s="53" t="s">
        <v>417</v>
      </c>
      <c r="F6" s="53" t="str">
        <f>VLOOKUP(E6,Risikoverzeichnis!$A$134:$B$145,2,FALSE)</f>
        <v>CR.3 Interessenskonflikt</v>
      </c>
      <c r="G6" s="53" t="s">
        <v>335</v>
      </c>
      <c r="H6" s="157" t="s">
        <v>445</v>
      </c>
      <c r="I6" s="53" t="s">
        <v>456</v>
      </c>
      <c r="J6" s="53"/>
      <c r="K6" s="53" t="s">
        <v>461</v>
      </c>
      <c r="L6" s="254" t="s">
        <v>583</v>
      </c>
      <c r="M6" s="53" t="s">
        <v>594</v>
      </c>
      <c r="N6" s="11" t="s">
        <v>531</v>
      </c>
      <c r="O6" s="41"/>
    </row>
    <row r="7" spans="1:15" ht="165.75" outlineLevel="1" x14ac:dyDescent="0.2">
      <c r="A7" s="343"/>
      <c r="B7" s="190">
        <f>SUM(F!B6:C47)/6</f>
        <v>2</v>
      </c>
      <c r="C7" s="338"/>
      <c r="D7" s="53" t="s">
        <v>785</v>
      </c>
      <c r="E7" s="53" t="s">
        <v>422</v>
      </c>
      <c r="F7" s="53" t="str">
        <f>VLOOKUP(E7,Risikoverzeichnis!$A$134:$B$145,2,FALSE)</f>
        <v>CR.6 Missbrauch der Ermessensfreiheit</v>
      </c>
      <c r="G7" s="53" t="s">
        <v>334</v>
      </c>
      <c r="H7" s="157" t="s">
        <v>442</v>
      </c>
      <c r="I7" s="53" t="s">
        <v>454</v>
      </c>
      <c r="J7" s="264" t="s">
        <v>441</v>
      </c>
      <c r="K7" s="53" t="s">
        <v>459</v>
      </c>
      <c r="L7" s="53" t="s">
        <v>583</v>
      </c>
      <c r="M7" s="157" t="s">
        <v>595</v>
      </c>
      <c r="N7" s="101" t="s">
        <v>506</v>
      </c>
      <c r="O7" s="41"/>
    </row>
    <row r="8" spans="1:15" ht="165.75" outlineLevel="1" x14ac:dyDescent="0.2">
      <c r="A8" s="343"/>
      <c r="B8" s="192"/>
      <c r="C8" s="338"/>
      <c r="D8" s="53" t="s">
        <v>786</v>
      </c>
      <c r="E8" s="53" t="s">
        <v>390</v>
      </c>
      <c r="F8" s="53" t="str">
        <f>VLOOKUP(E8,Risikoverzeichnis!$A$134:$B$145,2,FALSE)</f>
        <v>CR.5 Umgehung der vorgesehenen Prozeduren bzw. der Kontrollen</v>
      </c>
      <c r="G8" s="53" t="s">
        <v>334</v>
      </c>
      <c r="H8" s="157" t="s">
        <v>446</v>
      </c>
      <c r="I8" s="53" t="s">
        <v>454</v>
      </c>
      <c r="J8" s="53" t="s">
        <v>439</v>
      </c>
      <c r="K8" s="53" t="s">
        <v>461</v>
      </c>
      <c r="L8" s="53" t="s">
        <v>583</v>
      </c>
      <c r="M8" s="157" t="s">
        <v>596</v>
      </c>
      <c r="N8" s="11" t="s">
        <v>532</v>
      </c>
      <c r="O8" s="41"/>
    </row>
    <row r="9" spans="1:15" ht="18" customHeight="1" outlineLevel="1" x14ac:dyDescent="0.2">
      <c r="A9" s="343"/>
      <c r="B9" s="192" t="s">
        <v>326</v>
      </c>
      <c r="C9" s="338"/>
      <c r="D9" s="53"/>
      <c r="E9" s="53"/>
      <c r="F9" s="53"/>
      <c r="G9" s="53"/>
      <c r="H9" s="157"/>
      <c r="I9" s="53"/>
      <c r="J9" s="53"/>
      <c r="K9" s="53"/>
      <c r="L9" s="157"/>
      <c r="M9" s="157"/>
      <c r="N9" s="11"/>
      <c r="O9" s="41"/>
    </row>
    <row r="10" spans="1:15" ht="18" customHeight="1" outlineLevel="1" x14ac:dyDescent="0.2">
      <c r="A10" s="344"/>
      <c r="B10" s="191">
        <f>SUM(F!E6:E34)/4</f>
        <v>2.25</v>
      </c>
      <c r="C10" s="339"/>
      <c r="D10" s="53"/>
      <c r="E10" s="53"/>
      <c r="F10" s="53"/>
      <c r="G10" s="53"/>
      <c r="H10" s="157"/>
      <c r="I10" s="53"/>
      <c r="J10" s="53"/>
      <c r="K10" s="53"/>
      <c r="L10" s="157"/>
      <c r="M10" s="157"/>
      <c r="N10" s="11"/>
      <c r="O10" s="41"/>
    </row>
    <row r="11" spans="1:15" x14ac:dyDescent="0.2">
      <c r="A11" s="33"/>
      <c r="B11" s="33"/>
      <c r="C11" s="33"/>
      <c r="D11" s="33"/>
      <c r="E11" s="33"/>
      <c r="F11" s="33"/>
      <c r="G11" s="33"/>
      <c r="H11" s="212"/>
      <c r="I11" s="33"/>
      <c r="J11" s="33"/>
      <c r="K11" s="33"/>
      <c r="L11" s="33"/>
      <c r="M11" s="33"/>
      <c r="N11" s="33"/>
      <c r="O11" s="41"/>
    </row>
    <row r="12" spans="1:15" ht="51" customHeight="1" x14ac:dyDescent="0.2">
      <c r="A12" s="340" t="str">
        <f>Risikobereiche!A89</f>
        <v>C.2.6.2. Verwaltung des Schiedsgerichtes</v>
      </c>
      <c r="B12" s="341"/>
      <c r="C12" s="341"/>
      <c r="D12" s="341"/>
      <c r="E12" s="213"/>
      <c r="F12" s="51"/>
      <c r="G12" s="52" t="str">
        <f>IF(B15=0,"--",IF(C15&lt;10,"Gering",IF(C15&lt;18,"Medio",IF(C15&lt;25.1,"Alto",""))))</f>
        <v>Gering</v>
      </c>
      <c r="H12" s="198">
        <f>C15</f>
        <v>4.125</v>
      </c>
      <c r="I12" s="33"/>
      <c r="J12" s="33"/>
      <c r="K12" s="33"/>
      <c r="L12" s="33"/>
      <c r="M12" s="33"/>
      <c r="N12" s="33"/>
      <c r="O12" s="41"/>
    </row>
    <row r="13" spans="1:15" ht="51" customHeight="1" outlineLevel="1" x14ac:dyDescent="0.2">
      <c r="A13" s="342" t="str">
        <f>A12</f>
        <v>C.2.6.2. Verwaltung des Schiedsgerichtes</v>
      </c>
      <c r="B13" s="345" t="s">
        <v>324</v>
      </c>
      <c r="C13" s="346"/>
      <c r="D13" s="164" t="s">
        <v>750</v>
      </c>
      <c r="E13" s="17" t="s">
        <v>548</v>
      </c>
      <c r="F13" s="164" t="s">
        <v>547</v>
      </c>
      <c r="G13" s="269" t="s">
        <v>337</v>
      </c>
      <c r="H13" s="349" t="s">
        <v>341</v>
      </c>
      <c r="I13" s="336"/>
      <c r="J13" s="336" t="s">
        <v>345</v>
      </c>
      <c r="K13" s="336"/>
      <c r="L13" s="358" t="s">
        <v>349</v>
      </c>
      <c r="M13" s="358" t="s">
        <v>463</v>
      </c>
      <c r="N13" s="336" t="s">
        <v>464</v>
      </c>
      <c r="O13" s="41"/>
    </row>
    <row r="14" spans="1:15" ht="20.100000000000001" customHeight="1" outlineLevel="1" x14ac:dyDescent="0.2">
      <c r="A14" s="343"/>
      <c r="B14" s="347"/>
      <c r="C14" s="348"/>
      <c r="D14" s="31" t="s">
        <v>751</v>
      </c>
      <c r="E14" s="31" t="s">
        <v>338</v>
      </c>
      <c r="F14" s="31" t="s">
        <v>339</v>
      </c>
      <c r="G14" s="31" t="s">
        <v>338</v>
      </c>
      <c r="H14" s="205" t="s">
        <v>457</v>
      </c>
      <c r="I14" s="43" t="s">
        <v>458</v>
      </c>
      <c r="J14" s="43" t="s">
        <v>457</v>
      </c>
      <c r="K14" s="43" t="s">
        <v>458</v>
      </c>
      <c r="L14" s="354"/>
      <c r="M14" s="354"/>
      <c r="N14" s="336"/>
      <c r="O14" s="41"/>
    </row>
    <row r="15" spans="1:15" ht="97.5" customHeight="1" outlineLevel="1" x14ac:dyDescent="0.2">
      <c r="A15" s="343"/>
      <c r="B15" s="189" t="s">
        <v>549</v>
      </c>
      <c r="C15" s="337">
        <f>B16*B19</f>
        <v>4.125</v>
      </c>
      <c r="D15" s="53" t="s">
        <v>787</v>
      </c>
      <c r="E15" s="53" t="s">
        <v>423</v>
      </c>
      <c r="F15" s="53" t="str">
        <f>VLOOKUP(E15,Risikoverzeichnis!$A$134:$B$145,2,FALSE)</f>
        <v>CR.4 Manipulation bzw. rechtswidrige Benutzung der Informationen/der Unterlagen</v>
      </c>
      <c r="G15" s="53" t="s">
        <v>334</v>
      </c>
      <c r="H15" s="157" t="s">
        <v>442</v>
      </c>
      <c r="I15" s="53" t="s">
        <v>593</v>
      </c>
      <c r="J15" s="53" t="s">
        <v>438</v>
      </c>
      <c r="K15" s="53" t="s">
        <v>589</v>
      </c>
      <c r="L15" s="53" t="s">
        <v>583</v>
      </c>
      <c r="M15" s="53" t="s">
        <v>597</v>
      </c>
      <c r="N15" s="11" t="s">
        <v>533</v>
      </c>
      <c r="O15" s="41"/>
    </row>
    <row r="16" spans="1:15" ht="102" outlineLevel="1" x14ac:dyDescent="0.2">
      <c r="A16" s="343"/>
      <c r="B16" s="190">
        <f>SUM(F!B54:B96)/6</f>
        <v>1.8333333333333333</v>
      </c>
      <c r="C16" s="338"/>
      <c r="D16" s="53" t="s">
        <v>788</v>
      </c>
      <c r="E16" s="53" t="s">
        <v>396</v>
      </c>
      <c r="F16" s="53" t="str">
        <f>VLOOKUP(E16,Risikoverzeichnis!$A$134:$B$145,2,FALSE)</f>
        <v>CR.3 Interessenskonflikt</v>
      </c>
      <c r="G16" s="53" t="s">
        <v>334</v>
      </c>
      <c r="H16" s="157" t="s">
        <v>443</v>
      </c>
      <c r="I16" s="53" t="s">
        <v>593</v>
      </c>
      <c r="J16" s="264" t="s">
        <v>441</v>
      </c>
      <c r="K16" s="53"/>
      <c r="L16" s="53" t="s">
        <v>583</v>
      </c>
      <c r="M16" s="53" t="s">
        <v>580</v>
      </c>
      <c r="N16" s="11" t="s">
        <v>538</v>
      </c>
      <c r="O16" s="41"/>
    </row>
    <row r="17" spans="1:15" ht="50.25" customHeight="1" outlineLevel="1" x14ac:dyDescent="0.2">
      <c r="A17" s="343"/>
      <c r="B17" s="192"/>
      <c r="C17" s="338"/>
      <c r="D17" s="53" t="s">
        <v>789</v>
      </c>
      <c r="E17" s="53" t="s">
        <v>390</v>
      </c>
      <c r="F17" s="53" t="str">
        <f>VLOOKUP(E17,Risikoverzeichnis!$A$134:$B$145,2,FALSE)</f>
        <v>CR.5 Umgehung der vorgesehenen Prozeduren bzw. der Kontrollen</v>
      </c>
      <c r="G17" s="53" t="s">
        <v>334</v>
      </c>
      <c r="H17" s="157" t="s">
        <v>446</v>
      </c>
      <c r="I17" s="53" t="s">
        <v>452</v>
      </c>
      <c r="J17" s="53" t="s">
        <v>439</v>
      </c>
      <c r="K17" s="53" t="s">
        <v>461</v>
      </c>
      <c r="L17" s="53" t="s">
        <v>583</v>
      </c>
      <c r="M17" s="53" t="s">
        <v>598</v>
      </c>
      <c r="N17" s="11" t="s">
        <v>534</v>
      </c>
      <c r="O17" s="41"/>
    </row>
    <row r="18" spans="1:15" ht="18" customHeight="1" outlineLevel="1" x14ac:dyDescent="0.2">
      <c r="A18" s="343"/>
      <c r="B18" s="192" t="s">
        <v>326</v>
      </c>
      <c r="C18" s="338"/>
      <c r="D18" s="53"/>
      <c r="E18" s="53"/>
      <c r="F18" s="53"/>
      <c r="G18" s="53"/>
      <c r="H18" s="157"/>
      <c r="I18" s="53"/>
      <c r="J18" s="53"/>
      <c r="K18" s="53"/>
      <c r="L18" s="53"/>
      <c r="M18" s="53"/>
      <c r="N18" s="11"/>
      <c r="O18" s="41"/>
    </row>
    <row r="19" spans="1:15" ht="18" customHeight="1" outlineLevel="1" x14ac:dyDescent="0.2">
      <c r="A19" s="344"/>
      <c r="B19" s="191">
        <f>SUM(F!E54:E82)/4</f>
        <v>2.25</v>
      </c>
      <c r="C19" s="339"/>
      <c r="D19" s="53"/>
      <c r="E19" s="53"/>
      <c r="F19" s="53"/>
      <c r="G19" s="53"/>
      <c r="H19" s="157"/>
      <c r="I19" s="53"/>
      <c r="J19" s="53"/>
      <c r="K19" s="53"/>
      <c r="L19" s="53"/>
      <c r="M19" s="53"/>
      <c r="N19" s="11"/>
      <c r="O19" s="41"/>
    </row>
    <row r="20" spans="1:15" x14ac:dyDescent="0.2">
      <c r="A20" s="33"/>
      <c r="B20" s="33"/>
      <c r="C20" s="33"/>
      <c r="D20" s="33"/>
      <c r="E20" s="33"/>
      <c r="F20" s="33"/>
      <c r="G20" s="33"/>
      <c r="H20" s="212"/>
      <c r="I20" s="33"/>
      <c r="J20" s="33"/>
      <c r="K20" s="33"/>
      <c r="L20" s="33"/>
      <c r="M20" s="33"/>
      <c r="N20" s="33"/>
      <c r="O20" s="41"/>
    </row>
  </sheetData>
  <mergeCells count="19">
    <mergeCell ref="M13:M14"/>
    <mergeCell ref="N13:N14"/>
    <mergeCell ref="C15:C19"/>
    <mergeCell ref="L4:L5"/>
    <mergeCell ref="M4:M5"/>
    <mergeCell ref="N4:N5"/>
    <mergeCell ref="C6:C10"/>
    <mergeCell ref="A12:D12"/>
    <mergeCell ref="A13:A19"/>
    <mergeCell ref="B13:C14"/>
    <mergeCell ref="H13:I13"/>
    <mergeCell ref="J13:K13"/>
    <mergeCell ref="L13:L14"/>
    <mergeCell ref="J4:K4"/>
    <mergeCell ref="A2:F2"/>
    <mergeCell ref="A3:D3"/>
    <mergeCell ref="A4:A10"/>
    <mergeCell ref="B4:C5"/>
    <mergeCell ref="H4:I4"/>
  </mergeCells>
  <conditionalFormatting sqref="H3">
    <cfRule type="iconSet" priority="8">
      <iconSet reverse="1">
        <cfvo type="percent" val="0"/>
        <cfvo type="num" val="10"/>
        <cfvo type="num" val="20"/>
      </iconSet>
    </cfRule>
  </conditionalFormatting>
  <conditionalFormatting sqref="H12">
    <cfRule type="iconSet" priority="3">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A00-000000000000}">
          <x14:formula1>
            <xm:f>Risikoverzeichnis!$A$134:$A$145</xm:f>
          </x14:formula1>
          <xm:sqref>E6:E8 E15:E17</xm:sqref>
        </x14:dataValidation>
        <x14:dataValidation type="list" showInputMessage="1" showErrorMessage="1" xr:uid="{00000000-0002-0000-0A00-000001000000}">
          <x14:formula1>
            <xm:f>Risikobereiche!$D$2:$D$4</xm:f>
          </x14:formula1>
          <xm:sqref>G15:G17 G6:G8</xm:sqref>
        </x14:dataValidation>
        <x14:dataValidation type="list" showInputMessage="1" showErrorMessage="1" xr:uid="{00000000-0002-0000-0A00-000002000000}">
          <x14:formula1>
            <xm:f>Maßnahmen!$A$9:$A$27</xm:f>
          </x14:formula1>
          <xm:sqref>H6:H8 H15:H17</xm:sqref>
        </x14:dataValidation>
        <x14:dataValidation type="list" showInputMessage="1" showErrorMessage="1" xr:uid="{00000000-0002-0000-0A00-000003000000}">
          <x14:formula1>
            <xm:f>Maßnahmen!$C$9:$C$27</xm:f>
          </x14:formula1>
          <xm:sqref>I15:I17 I6:I8</xm:sqref>
        </x14:dataValidation>
        <x14:dataValidation type="list" showInputMessage="1" showErrorMessage="1" xr:uid="{00000000-0002-0000-0A00-000004000000}">
          <x14:formula1>
            <xm:f>Maßnahmen!$E$9:$E$14</xm:f>
          </x14:formula1>
          <xm:sqref>J6:J8 J15:J17</xm:sqref>
        </x14:dataValidation>
        <x14:dataValidation type="list" showInputMessage="1" showErrorMessage="1" xr:uid="{00000000-0002-0000-0A00-000005000000}">
          <x14:formula1>
            <xm:f>Maßnahmen!$G$9:$G$14</xm:f>
          </x14:formula1>
          <xm:sqref>K15:K17 K6:K8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89"/>
  <sheetViews>
    <sheetView zoomScale="80" zoomScaleNormal="80" workbookViewId="0">
      <selection activeCell="A243" sqref="A243:B244"/>
    </sheetView>
  </sheetViews>
  <sheetFormatPr baseColWidth="10"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Risikobereiche!A7</f>
        <v>A.01 Beschaffung von Personal auf begrenzte/unbegrenzte Zeit und Aufstieg des Personals</v>
      </c>
      <c r="B1" s="89"/>
      <c r="C1" s="89"/>
      <c r="D1" s="89"/>
      <c r="E1" s="89"/>
      <c r="F1" s="89"/>
    </row>
    <row r="2" spans="1:6" ht="12.75" customHeight="1" x14ac:dyDescent="0.2">
      <c r="A2" s="374" t="s">
        <v>694</v>
      </c>
      <c r="B2" s="375"/>
      <c r="C2" s="90"/>
      <c r="D2" s="375" t="s">
        <v>695</v>
      </c>
      <c r="E2" s="375"/>
      <c r="F2" s="90"/>
    </row>
    <row r="3" spans="1:6" ht="63.75" customHeight="1" thickBot="1" x14ac:dyDescent="0.25">
      <c r="A3" s="376"/>
      <c r="B3" s="377"/>
      <c r="C3" s="91"/>
      <c r="D3" s="377"/>
      <c r="E3" s="377"/>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v>2</v>
      </c>
      <c r="F7" s="93"/>
    </row>
    <row r="8" spans="1:6" x14ac:dyDescent="0.2">
      <c r="A8" s="95" t="s">
        <v>622</v>
      </c>
      <c r="B8" s="96"/>
      <c r="C8" s="93"/>
      <c r="D8" s="96" t="s">
        <v>623</v>
      </c>
      <c r="E8" s="96"/>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Risikobereiche!A8</f>
        <v>A.02 Gehaltsentwicklung</v>
      </c>
      <c r="B49" s="89"/>
      <c r="C49" s="89"/>
      <c r="D49" s="89"/>
      <c r="E49" s="89"/>
      <c r="F49" s="89"/>
    </row>
    <row r="50" spans="1:6" ht="12.75" customHeight="1" x14ac:dyDescent="0.2">
      <c r="A50" s="374" t="s">
        <v>694</v>
      </c>
      <c r="B50" s="378"/>
      <c r="C50" s="90"/>
      <c r="D50" s="375" t="s">
        <v>695</v>
      </c>
      <c r="E50" s="378"/>
      <c r="F50" s="90"/>
    </row>
    <row r="51" spans="1:6" ht="56.25" customHeight="1" thickBot="1" x14ac:dyDescent="0.25">
      <c r="A51" s="379"/>
      <c r="B51" s="380"/>
      <c r="C51" s="91"/>
      <c r="D51" s="380"/>
      <c r="E51" s="380"/>
      <c r="F51" s="91"/>
    </row>
    <row r="52" spans="1:6" ht="13.5" customHeight="1"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c r="C54" s="93"/>
      <c r="D54" s="96" t="s">
        <v>619</v>
      </c>
      <c r="E54" s="96"/>
      <c r="F54" s="93"/>
    </row>
    <row r="55" spans="1:6" ht="25.5" x14ac:dyDescent="0.2">
      <c r="A55" s="95" t="s">
        <v>620</v>
      </c>
      <c r="B55" s="96">
        <v>2</v>
      </c>
      <c r="C55" s="93"/>
      <c r="D55" s="96" t="s">
        <v>621</v>
      </c>
      <c r="E55" s="96">
        <v>2</v>
      </c>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ht="31.5" customHeight="1"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v>1</v>
      </c>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Risikobereiche!A9</f>
        <v>A.03 Beauftragung bezüglich einer (Projekt-)Mitarbeit</v>
      </c>
      <c r="B97" s="89"/>
      <c r="C97" s="89"/>
      <c r="D97" s="89"/>
      <c r="E97" s="89"/>
      <c r="F97" s="89"/>
    </row>
    <row r="98" spans="1:6" ht="12.75" customHeight="1" x14ac:dyDescent="0.2">
      <c r="A98" s="374" t="s">
        <v>694</v>
      </c>
      <c r="B98" s="378"/>
      <c r="C98" s="90"/>
      <c r="D98" s="375" t="s">
        <v>695</v>
      </c>
      <c r="E98" s="378"/>
      <c r="F98" s="90"/>
    </row>
    <row r="99" spans="1:6" ht="61.5" customHeight="1" thickBot="1" x14ac:dyDescent="0.25">
      <c r="A99" s="379"/>
      <c r="B99" s="380"/>
      <c r="C99" s="91"/>
      <c r="D99" s="380"/>
      <c r="E99" s="380"/>
      <c r="F99" s="91"/>
    </row>
    <row r="100" spans="1:6" x14ac:dyDescent="0.2">
      <c r="A100" s="70" t="s">
        <v>614</v>
      </c>
      <c r="B100" s="92"/>
      <c r="C100" s="93"/>
      <c r="D100" s="71" t="s">
        <v>615</v>
      </c>
      <c r="E100" s="92"/>
      <c r="F100" s="93"/>
    </row>
    <row r="101" spans="1:6" ht="89.25" x14ac:dyDescent="0.2">
      <c r="A101" s="18" t="s">
        <v>616</v>
      </c>
      <c r="B101" s="92"/>
      <c r="C101" s="93"/>
      <c r="D101" s="94" t="s">
        <v>617</v>
      </c>
      <c r="E101" s="92"/>
      <c r="F101" s="93"/>
    </row>
    <row r="102" spans="1:6" x14ac:dyDescent="0.2">
      <c r="A102" s="95" t="s">
        <v>618</v>
      </c>
      <c r="B102" s="96"/>
      <c r="C102" s="93"/>
      <c r="D102" s="96" t="s">
        <v>619</v>
      </c>
      <c r="E102" s="96"/>
      <c r="F102" s="93"/>
    </row>
    <row r="103" spans="1:6" ht="25.5" x14ac:dyDescent="0.2">
      <c r="A103" s="95" t="s">
        <v>620</v>
      </c>
      <c r="B103" s="96">
        <v>2</v>
      </c>
      <c r="C103" s="93"/>
      <c r="D103" s="96" t="s">
        <v>621</v>
      </c>
      <c r="E103" s="96">
        <v>2</v>
      </c>
      <c r="F103" s="93"/>
    </row>
    <row r="104" spans="1:6" x14ac:dyDescent="0.2">
      <c r="A104" s="95" t="s">
        <v>622</v>
      </c>
      <c r="B104" s="96"/>
      <c r="C104" s="93"/>
      <c r="D104" s="96" t="s">
        <v>623</v>
      </c>
      <c r="E104" s="96"/>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c r="C111" s="98"/>
      <c r="D111" s="72" t="s">
        <v>635</v>
      </c>
      <c r="E111" s="96"/>
      <c r="F111" s="98"/>
    </row>
    <row r="112" spans="1:6" x14ac:dyDescent="0.2">
      <c r="A112" s="72" t="s">
        <v>636</v>
      </c>
      <c r="B112" s="96"/>
      <c r="C112" s="98"/>
      <c r="D112" s="96"/>
      <c r="E112" s="96"/>
      <c r="F112" s="98"/>
    </row>
    <row r="113" spans="1:6" ht="51" customHeight="1" x14ac:dyDescent="0.2">
      <c r="A113" s="72" t="s">
        <v>637</v>
      </c>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v>1</v>
      </c>
      <c r="F126" s="98"/>
    </row>
    <row r="127" spans="1:6" ht="25.5" x14ac:dyDescent="0.2">
      <c r="A127" s="273" t="s">
        <v>658</v>
      </c>
      <c r="B127" s="96"/>
      <c r="C127" s="98"/>
      <c r="D127" s="96" t="s">
        <v>659</v>
      </c>
      <c r="E127" s="96"/>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c r="C139" s="98"/>
      <c r="D139" s="258"/>
      <c r="E139" s="258"/>
      <c r="F139" s="258"/>
    </row>
    <row r="140" spans="1:6" x14ac:dyDescent="0.2">
      <c r="A140" s="96" t="s">
        <v>670</v>
      </c>
      <c r="B140" s="96">
        <v>2</v>
      </c>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Risikobereiche!A10</f>
        <v>A.04 Arbeitskräfteüberlassung (staff leasing)</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8"/>
      <c r="C147" s="90"/>
      <c r="D147" s="375" t="s">
        <v>695</v>
      </c>
      <c r="E147" s="378"/>
      <c r="F147" s="90"/>
    </row>
    <row r="148" spans="1:6" ht="65.25" customHeight="1" thickBot="1" x14ac:dyDescent="0.25">
      <c r="A148" s="379"/>
      <c r="B148" s="380"/>
      <c r="C148" s="91"/>
      <c r="D148" s="380"/>
      <c r="E148" s="380"/>
      <c r="F148" s="91"/>
    </row>
    <row r="149" spans="1:6" x14ac:dyDescent="0.2">
      <c r="A149" s="70" t="s">
        <v>614</v>
      </c>
      <c r="B149" s="92"/>
      <c r="C149" s="93"/>
      <c r="D149" s="71" t="s">
        <v>615</v>
      </c>
      <c r="E149" s="92"/>
      <c r="F149" s="93"/>
    </row>
    <row r="150" spans="1:6" ht="89.25" x14ac:dyDescent="0.2">
      <c r="A150" s="18" t="s">
        <v>616</v>
      </c>
      <c r="B150" s="92"/>
      <c r="C150" s="93"/>
      <c r="D150" s="94" t="s">
        <v>617</v>
      </c>
      <c r="E150" s="92"/>
      <c r="F150" s="93"/>
    </row>
    <row r="151" spans="1:6" x14ac:dyDescent="0.2">
      <c r="A151" s="95" t="s">
        <v>618</v>
      </c>
      <c r="B151" s="96"/>
      <c r="C151" s="93"/>
      <c r="D151" s="96" t="s">
        <v>619</v>
      </c>
      <c r="E151" s="96"/>
      <c r="F151" s="93"/>
    </row>
    <row r="152" spans="1:6" ht="25.5" x14ac:dyDescent="0.2">
      <c r="A152" s="95" t="s">
        <v>620</v>
      </c>
      <c r="B152" s="96">
        <v>2</v>
      </c>
      <c r="C152" s="93"/>
      <c r="D152" s="96" t="s">
        <v>621</v>
      </c>
      <c r="E152" s="96">
        <v>2</v>
      </c>
      <c r="F152" s="93"/>
    </row>
    <row r="153" spans="1:6" x14ac:dyDescent="0.2">
      <c r="A153" s="95" t="s">
        <v>622</v>
      </c>
      <c r="B153" s="96"/>
      <c r="C153" s="93"/>
      <c r="D153" s="96" t="s">
        <v>623</v>
      </c>
      <c r="E153" s="96"/>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v>3</v>
      </c>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v>1</v>
      </c>
      <c r="C188" s="98"/>
      <c r="D188" s="258"/>
      <c r="E188" s="258"/>
      <c r="F188" s="258"/>
    </row>
    <row r="189" spans="1:6" x14ac:dyDescent="0.2">
      <c r="A189" s="96" t="s">
        <v>670</v>
      </c>
      <c r="B189" s="96"/>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Risikobereiche!A11</f>
        <v>A.05 Abordnung/Abstellung des Personals (nach Außen)</v>
      </c>
      <c r="B194" s="89"/>
      <c r="C194" s="89"/>
      <c r="D194" s="89"/>
      <c r="E194" s="89"/>
      <c r="F194" s="89"/>
    </row>
    <row r="195" spans="1:6" ht="12.75" customHeight="1" x14ac:dyDescent="0.2">
      <c r="A195" s="374" t="s">
        <v>694</v>
      </c>
      <c r="B195" s="378"/>
      <c r="C195" s="90"/>
      <c r="D195" s="375" t="s">
        <v>695</v>
      </c>
      <c r="E195" s="378"/>
      <c r="F195" s="90"/>
    </row>
    <row r="196" spans="1:6" ht="90.75" customHeight="1" thickBot="1" x14ac:dyDescent="0.25">
      <c r="A196" s="379"/>
      <c r="B196" s="380"/>
      <c r="C196" s="91"/>
      <c r="D196" s="380"/>
      <c r="E196" s="380"/>
      <c r="F196" s="91"/>
    </row>
    <row r="197" spans="1:6" x14ac:dyDescent="0.2">
      <c r="A197" s="70" t="s">
        <v>614</v>
      </c>
      <c r="B197" s="92"/>
      <c r="C197" s="93"/>
      <c r="D197" s="71" t="s">
        <v>615</v>
      </c>
      <c r="E197" s="92"/>
      <c r="F197" s="93"/>
    </row>
    <row r="198" spans="1:6" ht="89.25" x14ac:dyDescent="0.2">
      <c r="A198" s="18" t="s">
        <v>616</v>
      </c>
      <c r="B198" s="92"/>
      <c r="C198" s="93"/>
      <c r="D198" s="94" t="s">
        <v>617</v>
      </c>
      <c r="E198" s="92"/>
      <c r="F198" s="93"/>
    </row>
    <row r="199" spans="1:6" x14ac:dyDescent="0.2">
      <c r="A199" s="95" t="s">
        <v>618</v>
      </c>
      <c r="B199" s="96"/>
      <c r="C199" s="93"/>
      <c r="D199" s="96" t="s">
        <v>619</v>
      </c>
      <c r="E199" s="96">
        <v>1</v>
      </c>
      <c r="F199" s="93"/>
    </row>
    <row r="200" spans="1:6" ht="25.5" x14ac:dyDescent="0.2">
      <c r="A200" s="95" t="s">
        <v>620</v>
      </c>
      <c r="B200" s="96">
        <v>2</v>
      </c>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v>1</v>
      </c>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c r="C211" s="98"/>
      <c r="E211" s="96"/>
      <c r="F211" s="98"/>
    </row>
    <row r="212" spans="1:6" ht="51" customHeight="1"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v>1</v>
      </c>
      <c r="F223" s="98"/>
    </row>
    <row r="224" spans="1:6" ht="25.5" x14ac:dyDescent="0.2">
      <c r="A224" s="273" t="s">
        <v>658</v>
      </c>
      <c r="B224" s="96"/>
      <c r="C224" s="98"/>
      <c r="D224" s="96" t="s">
        <v>659</v>
      </c>
      <c r="E224" s="96"/>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v>1</v>
      </c>
      <c r="C236" s="98"/>
      <c r="D236" s="258"/>
      <c r="E236" s="258"/>
      <c r="F236" s="258"/>
    </row>
    <row r="237" spans="1:6" x14ac:dyDescent="0.2">
      <c r="A237" s="96" t="s">
        <v>670</v>
      </c>
      <c r="B237" s="96"/>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Risikobereiche!A12</f>
        <v>A.06 Beschaffung von Personal mittels Mobilitätsprozedur</v>
      </c>
      <c r="B242" s="89"/>
      <c r="C242" s="89"/>
      <c r="D242" s="89"/>
      <c r="E242" s="89"/>
      <c r="F242" s="89"/>
    </row>
    <row r="243" spans="1:6" ht="12.75" customHeight="1" x14ac:dyDescent="0.2">
      <c r="A243" s="374" t="s">
        <v>694</v>
      </c>
      <c r="B243" s="378"/>
      <c r="C243" s="90"/>
      <c r="D243" s="375" t="s">
        <v>695</v>
      </c>
      <c r="E243" s="378"/>
      <c r="F243" s="90"/>
    </row>
    <row r="244" spans="1:6" ht="69.75" customHeight="1" thickBot="1" x14ac:dyDescent="0.25">
      <c r="A244" s="379"/>
      <c r="B244" s="380"/>
      <c r="C244" s="91"/>
      <c r="D244" s="380"/>
      <c r="E244" s="380"/>
      <c r="F244" s="91"/>
    </row>
    <row r="245" spans="1:6" x14ac:dyDescent="0.2">
      <c r="A245" s="70" t="s">
        <v>614</v>
      </c>
      <c r="B245" s="92"/>
      <c r="C245" s="93"/>
      <c r="D245" s="71" t="s">
        <v>615</v>
      </c>
      <c r="E245" s="92"/>
      <c r="F245" s="93"/>
    </row>
    <row r="246" spans="1:6" ht="89.25" x14ac:dyDescent="0.2">
      <c r="A246" s="18" t="s">
        <v>616</v>
      </c>
      <c r="B246" s="92"/>
      <c r="C246" s="93"/>
      <c r="D246" s="94" t="s">
        <v>617</v>
      </c>
      <c r="E246" s="92"/>
      <c r="F246" s="93"/>
    </row>
    <row r="247" spans="1:6" x14ac:dyDescent="0.2">
      <c r="A247" s="95" t="s">
        <v>618</v>
      </c>
      <c r="B247" s="96">
        <v>1</v>
      </c>
      <c r="C247" s="93"/>
      <c r="D247" s="96" t="s">
        <v>619</v>
      </c>
      <c r="E247" s="96">
        <v>1</v>
      </c>
      <c r="F247" s="93"/>
    </row>
    <row r="248" spans="1:6" ht="25.5" x14ac:dyDescent="0.2">
      <c r="A248" s="95" t="s">
        <v>620</v>
      </c>
      <c r="B248" s="96"/>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v>1</v>
      </c>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v>1</v>
      </c>
      <c r="C284" s="98"/>
      <c r="D284" s="258"/>
      <c r="E284" s="258"/>
      <c r="F284" s="258"/>
    </row>
    <row r="285" spans="1:6" x14ac:dyDescent="0.2">
      <c r="A285" s="96" t="s">
        <v>670</v>
      </c>
      <c r="B285" s="96"/>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25"/>
  <sheetViews>
    <sheetView topLeftCell="A379" zoomScale="80" zoomScaleNormal="80" workbookViewId="0">
      <selection activeCell="L398" sqref="L398"/>
    </sheetView>
  </sheetViews>
  <sheetFormatPr baseColWidth="10"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Risikobereiche!A19</f>
        <v xml:space="preserve">B.01 Festlegung des Bedarfs </v>
      </c>
      <c r="B1" s="89"/>
      <c r="C1" s="89"/>
      <c r="D1" s="89"/>
      <c r="E1" s="89"/>
      <c r="F1" s="89"/>
    </row>
    <row r="2" spans="1:6" ht="12.75" customHeight="1" x14ac:dyDescent="0.2">
      <c r="A2" s="374" t="s">
        <v>694</v>
      </c>
      <c r="B2" s="378"/>
      <c r="C2" s="90"/>
      <c r="D2" s="375" t="s">
        <v>695</v>
      </c>
      <c r="E2" s="378"/>
      <c r="F2" s="90"/>
    </row>
    <row r="3" spans="1:6" ht="59.25" customHeight="1" thickBot="1" x14ac:dyDescent="0.25">
      <c r="A3" s="379"/>
      <c r="B3" s="380"/>
      <c r="C3" s="91"/>
      <c r="D3" s="380"/>
      <c r="E3" s="380"/>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c r="F7" s="93"/>
    </row>
    <row r="8" spans="1:6" x14ac:dyDescent="0.2">
      <c r="A8" s="95" t="s">
        <v>622</v>
      </c>
      <c r="B8" s="96"/>
      <c r="C8" s="93"/>
      <c r="D8" s="96" t="s">
        <v>623</v>
      </c>
      <c r="E8" s="96">
        <v>3</v>
      </c>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c r="F30" s="98"/>
    </row>
    <row r="31" spans="1:6" ht="25.5" x14ac:dyDescent="0.2">
      <c r="A31" s="273" t="s">
        <v>658</v>
      </c>
      <c r="B31" s="96"/>
      <c r="C31" s="98"/>
      <c r="D31" s="96" t="s">
        <v>659</v>
      </c>
      <c r="E31" s="96">
        <v>2</v>
      </c>
      <c r="F31" s="98"/>
    </row>
    <row r="32" spans="1:6" ht="25.5" x14ac:dyDescent="0.2">
      <c r="A32" s="273" t="s">
        <v>660</v>
      </c>
      <c r="B32" s="96"/>
      <c r="C32" s="98"/>
      <c r="D32" s="273" t="s">
        <v>661</v>
      </c>
      <c r="E32" s="96"/>
      <c r="F32" s="98"/>
    </row>
    <row r="33" spans="1:6" ht="25.5" x14ac:dyDescent="0.2">
      <c r="A33" s="220" t="s">
        <v>662</v>
      </c>
      <c r="B33" s="96"/>
      <c r="C33" s="98"/>
      <c r="D33" s="272" t="s">
        <v>663</v>
      </c>
      <c r="E33" s="96"/>
      <c r="F33" s="98"/>
    </row>
    <row r="34" spans="1:6" ht="25.5" x14ac:dyDescent="0.2">
      <c r="A34" s="102" t="s">
        <v>664</v>
      </c>
      <c r="B34" s="96">
        <v>5</v>
      </c>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v>1</v>
      </c>
      <c r="C43" s="98"/>
      <c r="D43" s="258"/>
      <c r="E43" s="258"/>
      <c r="F43" s="258"/>
    </row>
    <row r="44" spans="1:6" x14ac:dyDescent="0.2">
      <c r="A44" s="96" t="s">
        <v>670</v>
      </c>
      <c r="B44" s="96"/>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Risikobereiche!A20</f>
        <v xml:space="preserve">B.02 Festlegung der Einkaufsstrategie </v>
      </c>
      <c r="B49" s="89"/>
      <c r="C49" s="89"/>
      <c r="D49" s="89"/>
      <c r="E49" s="89"/>
      <c r="F49" s="89"/>
    </row>
    <row r="50" spans="1:6" ht="12.75" customHeight="1" x14ac:dyDescent="0.2">
      <c r="A50" s="374" t="s">
        <v>694</v>
      </c>
      <c r="B50" s="378"/>
      <c r="C50" s="90"/>
      <c r="D50" s="375" t="s">
        <v>695</v>
      </c>
      <c r="E50" s="378"/>
      <c r="F50" s="90"/>
    </row>
    <row r="51" spans="1:6" ht="55.5" customHeight="1" thickBot="1" x14ac:dyDescent="0.25">
      <c r="A51" s="379"/>
      <c r="B51" s="380"/>
      <c r="C51" s="91"/>
      <c r="D51" s="380"/>
      <c r="E51" s="380"/>
      <c r="F51" s="91"/>
    </row>
    <row r="52" spans="1:6" ht="13.5" customHeight="1"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v>1</v>
      </c>
      <c r="C54" s="93"/>
      <c r="D54" s="96" t="s">
        <v>619</v>
      </c>
      <c r="E54" s="96"/>
      <c r="F54" s="93"/>
    </row>
    <row r="55" spans="1:6" ht="25.5" x14ac:dyDescent="0.2">
      <c r="A55" s="95" t="s">
        <v>620</v>
      </c>
      <c r="B55" s="96"/>
      <c r="C55" s="93"/>
      <c r="D55" s="96" t="s">
        <v>621</v>
      </c>
      <c r="E55" s="96"/>
      <c r="F55" s="93"/>
    </row>
    <row r="56" spans="1:6" x14ac:dyDescent="0.2">
      <c r="A56" s="95" t="s">
        <v>622</v>
      </c>
      <c r="B56" s="96"/>
      <c r="C56" s="93"/>
      <c r="D56" s="96" t="s">
        <v>623</v>
      </c>
      <c r="E56" s="96">
        <v>3</v>
      </c>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v>2</v>
      </c>
      <c r="F79" s="98"/>
    </row>
    <row r="80" spans="1:6" ht="25.5" x14ac:dyDescent="0.2">
      <c r="A80" s="273" t="s">
        <v>660</v>
      </c>
      <c r="B80" s="96"/>
      <c r="C80" s="98"/>
      <c r="D80" s="273" t="s">
        <v>661</v>
      </c>
      <c r="E80" s="96"/>
      <c r="F80" s="98"/>
    </row>
    <row r="81" spans="1:6" ht="25.5" x14ac:dyDescent="0.2">
      <c r="A81" s="220" t="s">
        <v>662</v>
      </c>
      <c r="B81" s="96"/>
      <c r="C81" s="98"/>
      <c r="D81" s="272" t="s">
        <v>663</v>
      </c>
      <c r="E81" s="96"/>
      <c r="F81" s="98"/>
    </row>
    <row r="82" spans="1:6" ht="25.5" x14ac:dyDescent="0.2">
      <c r="A82" s="102" t="s">
        <v>664</v>
      </c>
      <c r="B82" s="96">
        <v>5</v>
      </c>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v>1</v>
      </c>
      <c r="C91" s="98"/>
      <c r="D91" s="258"/>
      <c r="E91" s="258"/>
      <c r="F91" s="258"/>
    </row>
    <row r="92" spans="1:6" x14ac:dyDescent="0.2">
      <c r="A92" s="96" t="s">
        <v>670</v>
      </c>
      <c r="B92" s="96"/>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Risikobereiche!A21</f>
        <v>B.03 Wahl der vertragsschließenden Partei</v>
      </c>
      <c r="B97" s="89"/>
      <c r="C97" s="89"/>
      <c r="D97" s="89"/>
      <c r="E97" s="89"/>
      <c r="F97" s="89"/>
    </row>
    <row r="98" spans="1:6" ht="12.75" customHeight="1" x14ac:dyDescent="0.2">
      <c r="A98" s="374" t="s">
        <v>694</v>
      </c>
      <c r="B98" s="378"/>
      <c r="C98" s="90"/>
      <c r="D98" s="375" t="s">
        <v>695</v>
      </c>
      <c r="E98" s="378"/>
      <c r="F98" s="90"/>
    </row>
    <row r="99" spans="1:6" ht="48" customHeight="1" thickBot="1" x14ac:dyDescent="0.25">
      <c r="A99" s="379"/>
      <c r="B99" s="380"/>
      <c r="C99" s="91"/>
      <c r="D99" s="380"/>
      <c r="E99" s="380"/>
      <c r="F99" s="91"/>
    </row>
    <row r="100" spans="1:6" x14ac:dyDescent="0.2">
      <c r="A100" s="70" t="s">
        <v>614</v>
      </c>
      <c r="B100" s="92"/>
      <c r="C100" s="93"/>
      <c r="D100" s="71" t="s">
        <v>615</v>
      </c>
      <c r="E100" s="92"/>
      <c r="F100" s="93"/>
    </row>
    <row r="101" spans="1:6" ht="28.5" customHeight="1" x14ac:dyDescent="0.2">
      <c r="A101" s="18" t="s">
        <v>616</v>
      </c>
      <c r="B101" s="92"/>
      <c r="C101" s="93"/>
      <c r="D101" s="94" t="s">
        <v>617</v>
      </c>
      <c r="E101" s="92"/>
      <c r="F101" s="93"/>
    </row>
    <row r="102" spans="1:6" x14ac:dyDescent="0.2">
      <c r="A102" s="95" t="s">
        <v>618</v>
      </c>
      <c r="B102" s="96">
        <v>1</v>
      </c>
      <c r="C102" s="93"/>
      <c r="D102" s="96" t="s">
        <v>619</v>
      </c>
      <c r="E102" s="96"/>
      <c r="F102" s="93"/>
    </row>
    <row r="103" spans="1:6" ht="25.5" x14ac:dyDescent="0.2">
      <c r="A103" s="95" t="s">
        <v>620</v>
      </c>
      <c r="B103" s="96"/>
      <c r="C103" s="93"/>
      <c r="D103" s="96" t="s">
        <v>621</v>
      </c>
      <c r="E103" s="96"/>
      <c r="F103" s="93"/>
    </row>
    <row r="104" spans="1:6" x14ac:dyDescent="0.2">
      <c r="A104" s="95" t="s">
        <v>622</v>
      </c>
      <c r="B104" s="96"/>
      <c r="C104" s="93"/>
      <c r="D104" s="96" t="s">
        <v>623</v>
      </c>
      <c r="E104" s="96">
        <v>3</v>
      </c>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c r="C111" s="98"/>
      <c r="D111" s="72" t="s">
        <v>635</v>
      </c>
      <c r="E111" s="96"/>
      <c r="F111" s="98"/>
    </row>
    <row r="112" spans="1:6" x14ac:dyDescent="0.2">
      <c r="A112" s="72" t="s">
        <v>636</v>
      </c>
      <c r="B112" s="96"/>
      <c r="C112" s="98"/>
      <c r="D112" s="96"/>
      <c r="E112" s="96"/>
      <c r="F112" s="98"/>
    </row>
    <row r="113" spans="1:6" x14ac:dyDescent="0.2">
      <c r="A113" s="72" t="s">
        <v>637</v>
      </c>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c r="F126" s="98"/>
    </row>
    <row r="127" spans="1:6" ht="25.5" x14ac:dyDescent="0.2">
      <c r="A127" s="273" t="s">
        <v>658</v>
      </c>
      <c r="B127" s="96"/>
      <c r="C127" s="98"/>
      <c r="D127" s="96" t="s">
        <v>659</v>
      </c>
      <c r="E127" s="96">
        <v>2</v>
      </c>
      <c r="F127" s="98"/>
    </row>
    <row r="128" spans="1:6" ht="25.5" x14ac:dyDescent="0.2">
      <c r="A128" s="273" t="s">
        <v>660</v>
      </c>
      <c r="B128" s="96"/>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v>5</v>
      </c>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v>1</v>
      </c>
      <c r="C139" s="98"/>
      <c r="D139" s="258"/>
      <c r="E139" s="258"/>
      <c r="F139" s="258"/>
    </row>
    <row r="140" spans="1:6" x14ac:dyDescent="0.2">
      <c r="A140" s="96" t="s">
        <v>670</v>
      </c>
      <c r="B140" s="96"/>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Risikobereiche!A22</f>
        <v>B.04 Überprüfung der Beauftragung und Abschluss des Vertrages</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8"/>
      <c r="C147" s="90"/>
      <c r="D147" s="375" t="s">
        <v>695</v>
      </c>
      <c r="E147" s="378"/>
      <c r="F147" s="90"/>
    </row>
    <row r="148" spans="1:6" ht="54" customHeight="1" thickBot="1" x14ac:dyDescent="0.25">
      <c r="A148" s="379"/>
      <c r="B148" s="380"/>
      <c r="C148" s="91"/>
      <c r="D148" s="380"/>
      <c r="E148" s="380"/>
      <c r="F148" s="91"/>
    </row>
    <row r="149" spans="1:6" x14ac:dyDescent="0.2">
      <c r="A149" s="70" t="s">
        <v>614</v>
      </c>
      <c r="B149" s="92"/>
      <c r="C149" s="93"/>
      <c r="D149" s="71" t="s">
        <v>615</v>
      </c>
      <c r="E149" s="92"/>
      <c r="F149" s="93"/>
    </row>
    <row r="150" spans="1:6" ht="89.25"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c r="F152" s="93"/>
    </row>
    <row r="153" spans="1:6" x14ac:dyDescent="0.2">
      <c r="A153" s="95" t="s">
        <v>622</v>
      </c>
      <c r="B153" s="96"/>
      <c r="C153" s="93"/>
      <c r="D153" s="96" t="s">
        <v>623</v>
      </c>
      <c r="E153" s="96">
        <v>3</v>
      </c>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c r="F175" s="98"/>
    </row>
    <row r="176" spans="1:6" ht="25.5" x14ac:dyDescent="0.2">
      <c r="A176" s="273" t="s">
        <v>658</v>
      </c>
      <c r="B176" s="96"/>
      <c r="C176" s="98"/>
      <c r="D176" s="96" t="s">
        <v>659</v>
      </c>
      <c r="E176" s="96">
        <v>2</v>
      </c>
      <c r="F176" s="98"/>
    </row>
    <row r="177" spans="1:6" ht="25.5" x14ac:dyDescent="0.2">
      <c r="A177" s="273" t="s">
        <v>660</v>
      </c>
      <c r="B177" s="96"/>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v>5</v>
      </c>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v>1</v>
      </c>
      <c r="C188" s="98"/>
      <c r="D188" s="258"/>
      <c r="E188" s="258"/>
      <c r="F188" s="258"/>
    </row>
    <row r="189" spans="1:6" x14ac:dyDescent="0.2">
      <c r="A189" s="96" t="s">
        <v>670</v>
      </c>
      <c r="B189" s="96"/>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Risikobereiche!A23</f>
        <v>B.05 Ausführung des Vertrages</v>
      </c>
      <c r="B194" s="89"/>
      <c r="C194" s="89"/>
      <c r="D194" s="89"/>
      <c r="E194" s="89"/>
      <c r="F194" s="89"/>
    </row>
    <row r="195" spans="1:6" ht="12.75" customHeight="1" x14ac:dyDescent="0.2">
      <c r="A195" s="374" t="s">
        <v>694</v>
      </c>
      <c r="B195" s="378"/>
      <c r="C195" s="90"/>
      <c r="D195" s="375" t="s">
        <v>695</v>
      </c>
      <c r="E195" s="378"/>
      <c r="F195" s="90"/>
    </row>
    <row r="196" spans="1:6" ht="68.25" customHeight="1" thickBot="1" x14ac:dyDescent="0.25">
      <c r="A196" s="379"/>
      <c r="B196" s="380"/>
      <c r="C196" s="91"/>
      <c r="D196" s="380"/>
      <c r="E196" s="380"/>
      <c r="F196" s="91"/>
    </row>
    <row r="197" spans="1:6" x14ac:dyDescent="0.2">
      <c r="A197" s="70" t="s">
        <v>614</v>
      </c>
      <c r="B197" s="92"/>
      <c r="C197" s="93"/>
      <c r="D197" s="71" t="s">
        <v>615</v>
      </c>
      <c r="E197" s="92"/>
      <c r="F197" s="93"/>
    </row>
    <row r="198" spans="1:6" ht="89.25" x14ac:dyDescent="0.2">
      <c r="A198" s="18" t="s">
        <v>616</v>
      </c>
      <c r="B198" s="92"/>
      <c r="C198" s="93"/>
      <c r="D198" s="94" t="s">
        <v>617</v>
      </c>
      <c r="E198" s="92"/>
      <c r="F198" s="93"/>
    </row>
    <row r="199" spans="1:6" x14ac:dyDescent="0.2">
      <c r="A199" s="95" t="s">
        <v>618</v>
      </c>
      <c r="B199" s="96"/>
      <c r="C199" s="93"/>
      <c r="D199" s="96" t="s">
        <v>619</v>
      </c>
      <c r="E199" s="96"/>
      <c r="F199" s="93"/>
    </row>
    <row r="200" spans="1:6" ht="25.5" x14ac:dyDescent="0.2">
      <c r="A200" s="95" t="s">
        <v>620</v>
      </c>
      <c r="B200" s="96">
        <v>2</v>
      </c>
      <c r="C200" s="93"/>
      <c r="D200" s="96" t="s">
        <v>621</v>
      </c>
      <c r="E200" s="96"/>
      <c r="F200" s="93"/>
    </row>
    <row r="201" spans="1:6" x14ac:dyDescent="0.2">
      <c r="A201" s="95" t="s">
        <v>622</v>
      </c>
      <c r="B201" s="96"/>
      <c r="C201" s="93"/>
      <c r="D201" s="96" t="s">
        <v>623</v>
      </c>
      <c r="E201" s="96">
        <v>3</v>
      </c>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c r="F223" s="98"/>
    </row>
    <row r="224" spans="1:6" ht="25.5" x14ac:dyDescent="0.2">
      <c r="A224" s="273" t="s">
        <v>658</v>
      </c>
      <c r="B224" s="96"/>
      <c r="C224" s="98"/>
      <c r="D224" s="96" t="s">
        <v>659</v>
      </c>
      <c r="E224" s="96">
        <v>2</v>
      </c>
      <c r="F224" s="98"/>
    </row>
    <row r="225" spans="1:6" ht="25.5" x14ac:dyDescent="0.2">
      <c r="A225" s="273" t="s">
        <v>660</v>
      </c>
      <c r="B225" s="96"/>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v>5</v>
      </c>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v>1</v>
      </c>
      <c r="C236" s="98"/>
      <c r="D236" s="258"/>
      <c r="E236" s="258"/>
      <c r="F236" s="258"/>
    </row>
    <row r="237" spans="1:6" x14ac:dyDescent="0.2">
      <c r="A237" s="96" t="s">
        <v>670</v>
      </c>
      <c r="B237" s="96"/>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Risikobereiche!A24</f>
        <v xml:space="preserve">B.06 Rechnungslegung </v>
      </c>
      <c r="B242" s="89"/>
      <c r="C242" s="89"/>
      <c r="D242" s="89"/>
      <c r="E242" s="89"/>
      <c r="F242" s="89"/>
    </row>
    <row r="243" spans="1:6" ht="12.75" customHeight="1" x14ac:dyDescent="0.2">
      <c r="A243" s="374" t="s">
        <v>694</v>
      </c>
      <c r="B243" s="378"/>
      <c r="C243" s="90"/>
      <c r="D243" s="375" t="s">
        <v>695</v>
      </c>
      <c r="E243" s="378"/>
      <c r="F243" s="90"/>
    </row>
    <row r="244" spans="1:6" ht="54" customHeight="1" thickBot="1" x14ac:dyDescent="0.25">
      <c r="A244" s="379"/>
      <c r="B244" s="380"/>
      <c r="C244" s="91"/>
      <c r="D244" s="380"/>
      <c r="E244" s="380"/>
      <c r="F244" s="91"/>
    </row>
    <row r="245" spans="1:6" x14ac:dyDescent="0.2">
      <c r="A245" s="70" t="s">
        <v>614</v>
      </c>
      <c r="B245" s="92"/>
      <c r="C245" s="93"/>
      <c r="D245" s="71" t="s">
        <v>615</v>
      </c>
      <c r="E245" s="92"/>
      <c r="F245" s="93"/>
    </row>
    <row r="246" spans="1:6" ht="89.25" x14ac:dyDescent="0.2">
      <c r="A246" s="18" t="s">
        <v>616</v>
      </c>
      <c r="B246" s="92"/>
      <c r="C246" s="93"/>
      <c r="D246" s="94" t="s">
        <v>617</v>
      </c>
      <c r="E246" s="92"/>
      <c r="F246" s="93"/>
    </row>
    <row r="247" spans="1:6" x14ac:dyDescent="0.2">
      <c r="A247" s="95" t="s">
        <v>618</v>
      </c>
      <c r="B247" s="96"/>
      <c r="C247" s="93"/>
      <c r="D247" s="96" t="s">
        <v>619</v>
      </c>
      <c r="E247" s="96"/>
      <c r="F247" s="93"/>
    </row>
    <row r="248" spans="1:6" ht="25.5" x14ac:dyDescent="0.2">
      <c r="A248" s="95" t="s">
        <v>620</v>
      </c>
      <c r="B248" s="96">
        <v>2</v>
      </c>
      <c r="C248" s="93"/>
      <c r="D248" s="96" t="s">
        <v>621</v>
      </c>
      <c r="E248" s="96"/>
      <c r="F248" s="93"/>
    </row>
    <row r="249" spans="1:6" x14ac:dyDescent="0.2">
      <c r="A249" s="95" t="s">
        <v>622</v>
      </c>
      <c r="B249" s="96"/>
      <c r="C249" s="93"/>
      <c r="D249" s="96" t="s">
        <v>623</v>
      </c>
      <c r="E249" s="96">
        <v>3</v>
      </c>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c r="F271" s="98"/>
    </row>
    <row r="272" spans="1:6" ht="25.5" x14ac:dyDescent="0.2">
      <c r="A272" s="273" t="s">
        <v>658</v>
      </c>
      <c r="B272" s="96"/>
      <c r="C272" s="98"/>
      <c r="D272" s="96" t="s">
        <v>659</v>
      </c>
      <c r="E272" s="96">
        <v>2</v>
      </c>
      <c r="F272" s="98"/>
    </row>
    <row r="273" spans="1:6" ht="25.5" x14ac:dyDescent="0.2">
      <c r="A273" s="273" t="s">
        <v>660</v>
      </c>
      <c r="B273" s="96"/>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v>5</v>
      </c>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v>1</v>
      </c>
      <c r="C284" s="98"/>
      <c r="D284" s="258"/>
      <c r="E284" s="258"/>
      <c r="F284" s="258"/>
    </row>
    <row r="285" spans="1:6" x14ac:dyDescent="0.2">
      <c r="A285" s="96" t="s">
        <v>670</v>
      </c>
      <c r="B285" s="96"/>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Risikobereiche!A25</f>
        <v>B.07 …</v>
      </c>
      <c r="B290" s="89"/>
      <c r="C290" s="89"/>
      <c r="D290" s="89"/>
      <c r="E290" s="89"/>
      <c r="F290" s="89"/>
    </row>
    <row r="291" spans="1:6" ht="12.75" customHeight="1" x14ac:dyDescent="0.2">
      <c r="A291" s="374" t="s">
        <v>694</v>
      </c>
      <c r="B291" s="378"/>
      <c r="C291" s="90"/>
      <c r="D291" s="375" t="s">
        <v>695</v>
      </c>
      <c r="E291" s="378"/>
      <c r="F291" s="90"/>
    </row>
    <row r="292" spans="1:6" ht="54.75" customHeight="1" thickBot="1" x14ac:dyDescent="0.25">
      <c r="A292" s="379"/>
      <c r="B292" s="380"/>
      <c r="C292" s="91"/>
      <c r="D292" s="380"/>
      <c r="E292" s="380"/>
      <c r="F292" s="91"/>
    </row>
    <row r="293" spans="1:6" x14ac:dyDescent="0.2">
      <c r="A293" s="70" t="s">
        <v>614</v>
      </c>
      <c r="B293" s="92"/>
      <c r="C293" s="93"/>
      <c r="D293" s="71" t="s">
        <v>615</v>
      </c>
      <c r="E293" s="92"/>
      <c r="F293" s="93"/>
    </row>
    <row r="294" spans="1:6" ht="89.25" x14ac:dyDescent="0.2">
      <c r="A294" s="18" t="s">
        <v>616</v>
      </c>
      <c r="B294" s="92"/>
      <c r="C294" s="93"/>
      <c r="D294" s="94" t="s">
        <v>617</v>
      </c>
      <c r="E294" s="92"/>
      <c r="F294" s="93"/>
    </row>
    <row r="295" spans="1:6" x14ac:dyDescent="0.2">
      <c r="A295" s="95" t="s">
        <v>618</v>
      </c>
      <c r="B295" s="96"/>
      <c r="C295" s="93"/>
      <c r="D295" s="96" t="s">
        <v>619</v>
      </c>
      <c r="E295" s="96"/>
      <c r="F295" s="93"/>
    </row>
    <row r="296" spans="1:6" ht="25.5" x14ac:dyDescent="0.2">
      <c r="A296" s="95" t="s">
        <v>620</v>
      </c>
      <c r="B296" s="96">
        <v>2</v>
      </c>
      <c r="C296" s="93"/>
      <c r="D296" s="96" t="s">
        <v>621</v>
      </c>
      <c r="E296" s="96"/>
      <c r="F296" s="93"/>
    </row>
    <row r="297" spans="1:6" x14ac:dyDescent="0.2">
      <c r="A297" s="95" t="s">
        <v>622</v>
      </c>
      <c r="B297" s="96"/>
      <c r="C297" s="93"/>
      <c r="D297" s="96" t="s">
        <v>623</v>
      </c>
      <c r="E297" s="96">
        <v>3</v>
      </c>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c r="F319" s="98"/>
    </row>
    <row r="320" spans="1:6" ht="25.5" x14ac:dyDescent="0.2">
      <c r="A320" s="273" t="s">
        <v>658</v>
      </c>
      <c r="B320" s="96"/>
      <c r="C320" s="98"/>
      <c r="D320" s="96" t="s">
        <v>659</v>
      </c>
      <c r="E320" s="96">
        <v>2</v>
      </c>
      <c r="F320" s="98"/>
    </row>
    <row r="321" spans="1:6" ht="25.5" x14ac:dyDescent="0.2">
      <c r="A321" s="273" t="s">
        <v>660</v>
      </c>
      <c r="B321" s="96"/>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v>5</v>
      </c>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v>1</v>
      </c>
      <c r="C332" s="98"/>
      <c r="D332" s="258"/>
      <c r="E332" s="258"/>
      <c r="F332" s="258"/>
    </row>
    <row r="333" spans="1:6" x14ac:dyDescent="0.2">
      <c r="A333" s="96" t="s">
        <v>670</v>
      </c>
      <c r="B333" s="96"/>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Risikobereiche!A26</f>
        <v>B.08 …</v>
      </c>
      <c r="B338" s="89"/>
      <c r="C338" s="89"/>
      <c r="D338" s="89"/>
      <c r="E338" s="89"/>
      <c r="F338" s="89"/>
    </row>
    <row r="339" spans="1:6" ht="12.75" customHeight="1" x14ac:dyDescent="0.2">
      <c r="A339" s="374" t="s">
        <v>694</v>
      </c>
      <c r="B339" s="378"/>
      <c r="C339" s="90"/>
      <c r="D339" s="375" t="s">
        <v>695</v>
      </c>
      <c r="E339" s="378"/>
      <c r="F339" s="90"/>
    </row>
    <row r="340" spans="1:6" ht="47.25" customHeight="1" thickBot="1" x14ac:dyDescent="0.25">
      <c r="A340" s="379"/>
      <c r="B340" s="380"/>
      <c r="C340" s="91"/>
      <c r="D340" s="380"/>
      <c r="E340" s="380"/>
      <c r="F340" s="91"/>
    </row>
    <row r="341" spans="1:6" x14ac:dyDescent="0.2">
      <c r="A341" s="70" t="s">
        <v>614</v>
      </c>
      <c r="B341" s="92"/>
      <c r="C341" s="93"/>
      <c r="D341" s="71" t="s">
        <v>615</v>
      </c>
      <c r="E341" s="92"/>
      <c r="F341" s="93"/>
    </row>
    <row r="342" spans="1:6" ht="89.25" x14ac:dyDescent="0.2">
      <c r="A342" s="18" t="s">
        <v>616</v>
      </c>
      <c r="B342" s="92"/>
      <c r="C342" s="93"/>
      <c r="D342" s="94" t="s">
        <v>617</v>
      </c>
      <c r="E342" s="92"/>
      <c r="F342" s="93"/>
    </row>
    <row r="343" spans="1:6" x14ac:dyDescent="0.2">
      <c r="A343" s="95" t="s">
        <v>618</v>
      </c>
      <c r="B343" s="96"/>
      <c r="C343" s="93"/>
      <c r="D343" s="96" t="s">
        <v>619</v>
      </c>
      <c r="E343" s="96"/>
      <c r="F343" s="93"/>
    </row>
    <row r="344" spans="1:6" ht="25.5" x14ac:dyDescent="0.2">
      <c r="A344" s="95" t="s">
        <v>620</v>
      </c>
      <c r="B344" s="96">
        <v>2</v>
      </c>
      <c r="C344" s="93"/>
      <c r="D344" s="96" t="s">
        <v>621</v>
      </c>
      <c r="E344" s="96"/>
      <c r="F344" s="93"/>
    </row>
    <row r="345" spans="1:6" x14ac:dyDescent="0.2">
      <c r="A345" s="95" t="s">
        <v>622</v>
      </c>
      <c r="B345" s="96"/>
      <c r="C345" s="93"/>
      <c r="D345" s="96" t="s">
        <v>623</v>
      </c>
      <c r="E345" s="96">
        <v>3</v>
      </c>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v>1</v>
      </c>
      <c r="C359" s="98"/>
      <c r="D359" s="96" t="s">
        <v>633</v>
      </c>
      <c r="E359" s="96">
        <v>1</v>
      </c>
      <c r="F359" s="98"/>
    </row>
    <row r="360" spans="1:6" x14ac:dyDescent="0.2">
      <c r="A360" s="218" t="s">
        <v>644</v>
      </c>
      <c r="B360" s="96"/>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v>5</v>
      </c>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v>1</v>
      </c>
      <c r="C380" s="98"/>
      <c r="D380" s="258"/>
      <c r="E380" s="258"/>
      <c r="F380" s="258"/>
    </row>
    <row r="381" spans="1:6" x14ac:dyDescent="0.2">
      <c r="A381" s="96" t="s">
        <v>670</v>
      </c>
      <c r="B381" s="96"/>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row r="386" spans="1:6" ht="15" thickBot="1" x14ac:dyDescent="0.25">
      <c r="A386" s="100" t="str">
        <f>Risikobereiche!A27</f>
        <v>B.09 …</v>
      </c>
      <c r="B386" s="89"/>
      <c r="C386" s="89"/>
      <c r="D386" s="89"/>
      <c r="E386" s="89"/>
      <c r="F386" s="89"/>
    </row>
    <row r="387" spans="1:6" ht="12.75" customHeight="1" x14ac:dyDescent="0.2">
      <c r="A387" s="374" t="s">
        <v>694</v>
      </c>
      <c r="B387" s="378"/>
      <c r="C387" s="90"/>
      <c r="D387" s="375" t="s">
        <v>695</v>
      </c>
      <c r="E387" s="378"/>
      <c r="F387" s="90"/>
    </row>
    <row r="388" spans="1:6" ht="48" customHeight="1" thickBot="1" x14ac:dyDescent="0.25">
      <c r="A388" s="379"/>
      <c r="B388" s="380"/>
      <c r="C388" s="91"/>
      <c r="D388" s="380"/>
      <c r="E388" s="380"/>
      <c r="F388" s="91"/>
    </row>
    <row r="389" spans="1:6" x14ac:dyDescent="0.2">
      <c r="A389" s="70" t="s">
        <v>614</v>
      </c>
      <c r="B389" s="92"/>
      <c r="C389" s="93"/>
      <c r="D389" s="71" t="s">
        <v>615</v>
      </c>
      <c r="E389" s="92"/>
      <c r="F389" s="93"/>
    </row>
    <row r="390" spans="1:6" ht="89.25" x14ac:dyDescent="0.2">
      <c r="A390" s="18" t="s">
        <v>616</v>
      </c>
      <c r="B390" s="92"/>
      <c r="C390" s="93"/>
      <c r="D390" s="94" t="s">
        <v>617</v>
      </c>
      <c r="E390" s="92"/>
      <c r="F390" s="93"/>
    </row>
    <row r="391" spans="1:6" x14ac:dyDescent="0.2">
      <c r="A391" s="95" t="s">
        <v>618</v>
      </c>
      <c r="B391" s="96"/>
      <c r="C391" s="93"/>
      <c r="D391" s="96" t="s">
        <v>619</v>
      </c>
      <c r="E391" s="96"/>
      <c r="F391" s="93"/>
    </row>
    <row r="392" spans="1:6" ht="25.5" x14ac:dyDescent="0.2">
      <c r="A392" s="95" t="s">
        <v>620</v>
      </c>
      <c r="B392" s="96">
        <v>2</v>
      </c>
      <c r="C392" s="93"/>
      <c r="D392" s="96" t="s">
        <v>621</v>
      </c>
      <c r="E392" s="96"/>
      <c r="F392" s="93"/>
    </row>
    <row r="393" spans="1:6" x14ac:dyDescent="0.2">
      <c r="A393" s="95" t="s">
        <v>622</v>
      </c>
      <c r="B393" s="96"/>
      <c r="C393" s="93"/>
      <c r="D393" s="96" t="s">
        <v>623</v>
      </c>
      <c r="E393" s="96">
        <v>3</v>
      </c>
      <c r="F393" s="93"/>
    </row>
    <row r="394" spans="1:6" ht="25.5" x14ac:dyDescent="0.2">
      <c r="A394" s="95" t="s">
        <v>624</v>
      </c>
      <c r="B394" s="96"/>
      <c r="C394" s="93"/>
      <c r="D394" s="96" t="s">
        <v>625</v>
      </c>
      <c r="E394" s="96"/>
      <c r="F394" s="93"/>
    </row>
    <row r="395" spans="1:6" x14ac:dyDescent="0.2">
      <c r="A395" s="95" t="s">
        <v>626</v>
      </c>
      <c r="B395" s="96"/>
      <c r="C395" s="93"/>
      <c r="D395" s="96" t="s">
        <v>627</v>
      </c>
      <c r="E395" s="96"/>
      <c r="F395" s="93"/>
    </row>
    <row r="396" spans="1:6" x14ac:dyDescent="0.2">
      <c r="A396" s="97"/>
      <c r="B396" s="98"/>
      <c r="C396" s="98"/>
      <c r="D396" s="98"/>
      <c r="E396" s="98"/>
      <c r="F396" s="98"/>
    </row>
    <row r="397" spans="1:6" x14ac:dyDescent="0.2">
      <c r="A397" s="71" t="s">
        <v>628</v>
      </c>
      <c r="B397" s="92"/>
      <c r="C397" s="98"/>
      <c r="D397" s="71" t="s">
        <v>629</v>
      </c>
      <c r="E397" s="92"/>
      <c r="F397" s="98"/>
    </row>
    <row r="398" spans="1:6" ht="63.75" x14ac:dyDescent="0.2">
      <c r="A398" s="20" t="s">
        <v>630</v>
      </c>
      <c r="B398" s="92"/>
      <c r="C398" s="98"/>
      <c r="D398" s="20" t="s">
        <v>631</v>
      </c>
      <c r="E398" s="92"/>
      <c r="F398" s="98"/>
    </row>
    <row r="399" spans="1:6" x14ac:dyDescent="0.2">
      <c r="A399" s="72" t="s">
        <v>632</v>
      </c>
      <c r="B399" s="96"/>
      <c r="C399" s="98"/>
      <c r="D399" s="96" t="s">
        <v>633</v>
      </c>
      <c r="E399" s="96">
        <v>1</v>
      </c>
      <c r="F399" s="98"/>
    </row>
    <row r="400" spans="1:6" x14ac:dyDescent="0.2">
      <c r="A400" s="72" t="s">
        <v>634</v>
      </c>
      <c r="B400" s="96"/>
      <c r="C400" s="98"/>
      <c r="D400" s="72" t="s">
        <v>635</v>
      </c>
      <c r="E400" s="96"/>
      <c r="F400" s="98"/>
    </row>
    <row r="401" spans="1:6" x14ac:dyDescent="0.2">
      <c r="A401" s="72" t="s">
        <v>636</v>
      </c>
      <c r="B401" s="96"/>
      <c r="C401" s="98"/>
      <c r="D401" s="96"/>
      <c r="E401" s="96"/>
      <c r="F401" s="98"/>
    </row>
    <row r="402" spans="1:6" x14ac:dyDescent="0.2">
      <c r="A402" s="72" t="s">
        <v>637</v>
      </c>
      <c r="B402" s="96"/>
      <c r="C402" s="98"/>
      <c r="D402" s="96"/>
      <c r="E402" s="96"/>
      <c r="F402" s="98"/>
    </row>
    <row r="403" spans="1:6" x14ac:dyDescent="0.2">
      <c r="A403" s="96" t="s">
        <v>638</v>
      </c>
      <c r="B403" s="96">
        <v>5</v>
      </c>
      <c r="C403" s="98"/>
      <c r="E403" s="96"/>
      <c r="F403" s="98"/>
    </row>
    <row r="404" spans="1:6" x14ac:dyDescent="0.2">
      <c r="A404" s="98"/>
      <c r="B404" s="98"/>
      <c r="C404" s="98"/>
      <c r="D404" s="98"/>
      <c r="E404" s="98"/>
      <c r="F404" s="98"/>
    </row>
    <row r="405" spans="1:6" x14ac:dyDescent="0.2">
      <c r="A405" s="71" t="s">
        <v>639</v>
      </c>
      <c r="B405" s="92"/>
      <c r="C405" s="98"/>
      <c r="D405" s="71" t="s">
        <v>640</v>
      </c>
      <c r="E405" s="92"/>
      <c r="F405" s="98"/>
    </row>
    <row r="406" spans="1:6" ht="38.25" x14ac:dyDescent="0.2">
      <c r="A406" s="20" t="s">
        <v>641</v>
      </c>
      <c r="B406" s="92"/>
      <c r="C406" s="98"/>
      <c r="D406" s="20" t="s">
        <v>642</v>
      </c>
      <c r="E406" s="92"/>
      <c r="F406" s="98"/>
    </row>
    <row r="407" spans="1:6" x14ac:dyDescent="0.2">
      <c r="A407" s="96" t="s">
        <v>643</v>
      </c>
      <c r="B407" s="96">
        <v>1</v>
      </c>
      <c r="C407" s="98"/>
      <c r="D407" s="96" t="s">
        <v>633</v>
      </c>
      <c r="E407" s="96">
        <v>1</v>
      </c>
      <c r="F407" s="98"/>
    </row>
    <row r="408" spans="1:6" x14ac:dyDescent="0.2">
      <c r="A408" s="218" t="s">
        <v>644</v>
      </c>
      <c r="B408" s="96"/>
      <c r="C408" s="98"/>
      <c r="D408" s="272" t="s">
        <v>645</v>
      </c>
      <c r="E408" s="96"/>
      <c r="F408" s="98"/>
    </row>
    <row r="409" spans="1:6" x14ac:dyDescent="0.2">
      <c r="A409" s="96" t="s">
        <v>646</v>
      </c>
      <c r="B409" s="96"/>
      <c r="C409" s="98"/>
      <c r="D409" s="272" t="s">
        <v>647</v>
      </c>
      <c r="E409" s="96"/>
      <c r="F409" s="98"/>
    </row>
    <row r="410" spans="1:6" x14ac:dyDescent="0.2">
      <c r="A410" s="218" t="s">
        <v>648</v>
      </c>
      <c r="B410" s="96"/>
      <c r="C410" s="98"/>
      <c r="D410" s="272" t="s">
        <v>649</v>
      </c>
      <c r="E410" s="96"/>
      <c r="F410" s="98"/>
    </row>
    <row r="411" spans="1:6" x14ac:dyDescent="0.2">
      <c r="A411" s="96" t="s">
        <v>650</v>
      </c>
      <c r="B411" s="96"/>
      <c r="C411" s="98"/>
      <c r="D411" s="272" t="s">
        <v>651</v>
      </c>
      <c r="E411" s="99"/>
      <c r="F411" s="98"/>
    </row>
    <row r="412" spans="1:6" x14ac:dyDescent="0.2">
      <c r="A412" s="98"/>
      <c r="B412" s="98"/>
      <c r="C412" s="98"/>
      <c r="D412" s="98"/>
      <c r="E412" s="98"/>
      <c r="F412" s="98"/>
    </row>
    <row r="413" spans="1:6" x14ac:dyDescent="0.2">
      <c r="A413" s="71" t="s">
        <v>652</v>
      </c>
      <c r="B413" s="92"/>
      <c r="C413" s="98"/>
      <c r="D413" s="71" t="s">
        <v>653</v>
      </c>
      <c r="E413" s="92"/>
      <c r="F413" s="98"/>
    </row>
    <row r="414" spans="1:6" ht="51" x14ac:dyDescent="0.2">
      <c r="A414" s="20" t="s">
        <v>654</v>
      </c>
      <c r="B414" s="92"/>
      <c r="C414" s="98"/>
      <c r="D414" s="20" t="s">
        <v>655</v>
      </c>
      <c r="E414" s="92"/>
      <c r="F414" s="98"/>
    </row>
    <row r="415" spans="1:6" x14ac:dyDescent="0.2">
      <c r="A415" s="96" t="s">
        <v>656</v>
      </c>
      <c r="B415" s="96"/>
      <c r="C415" s="98"/>
      <c r="D415" s="96" t="s">
        <v>657</v>
      </c>
      <c r="E415" s="96"/>
      <c r="F415" s="98"/>
    </row>
    <row r="416" spans="1:6" ht="25.5" x14ac:dyDescent="0.2">
      <c r="A416" s="273" t="s">
        <v>658</v>
      </c>
      <c r="B416" s="96"/>
      <c r="C416" s="98"/>
      <c r="D416" s="96" t="s">
        <v>659</v>
      </c>
      <c r="E416" s="96">
        <v>2</v>
      </c>
      <c r="F416" s="98"/>
    </row>
    <row r="417" spans="1:6" ht="25.5" x14ac:dyDescent="0.2">
      <c r="A417" s="273" t="s">
        <v>660</v>
      </c>
      <c r="B417" s="96"/>
      <c r="C417" s="98"/>
      <c r="D417" s="273" t="s">
        <v>661</v>
      </c>
      <c r="E417" s="96"/>
      <c r="F417" s="98"/>
    </row>
    <row r="418" spans="1:6" ht="25.5" x14ac:dyDescent="0.2">
      <c r="A418" s="220" t="s">
        <v>662</v>
      </c>
      <c r="B418" s="96"/>
      <c r="C418" s="98"/>
      <c r="D418" s="272" t="s">
        <v>663</v>
      </c>
      <c r="E418" s="96"/>
      <c r="F418" s="98"/>
    </row>
    <row r="419" spans="1:6" ht="25.5" x14ac:dyDescent="0.2">
      <c r="A419" s="102" t="s">
        <v>664</v>
      </c>
      <c r="B419" s="96">
        <v>5</v>
      </c>
      <c r="C419" s="98"/>
      <c r="D419" s="272" t="s">
        <v>590</v>
      </c>
      <c r="E419" s="96"/>
      <c r="F419" s="98"/>
    </row>
    <row r="420" spans="1:6" x14ac:dyDescent="0.2">
      <c r="A420" s="98"/>
      <c r="B420" s="98"/>
      <c r="C420" s="98"/>
      <c r="D420" s="98"/>
      <c r="E420" s="98"/>
      <c r="F420" s="98"/>
    </row>
    <row r="421" spans="1:6" x14ac:dyDescent="0.2">
      <c r="A421" s="71" t="s">
        <v>665</v>
      </c>
      <c r="B421" s="92"/>
      <c r="C421" s="98"/>
      <c r="D421" s="322"/>
      <c r="E421" s="322"/>
      <c r="F421" s="322"/>
    </row>
    <row r="422" spans="1:6" ht="38.25" x14ac:dyDescent="0.2">
      <c r="A422" s="20" t="s">
        <v>666</v>
      </c>
      <c r="B422" s="92"/>
      <c r="C422" s="98"/>
      <c r="D422" s="322"/>
      <c r="E422" s="322"/>
      <c r="F422" s="322"/>
    </row>
    <row r="423" spans="1:6" x14ac:dyDescent="0.2">
      <c r="A423" s="96" t="s">
        <v>633</v>
      </c>
      <c r="B423" s="96">
        <v>1</v>
      </c>
      <c r="C423" s="98"/>
      <c r="D423" s="322"/>
      <c r="E423" s="322"/>
      <c r="F423" s="322"/>
    </row>
    <row r="424" spans="1:6" x14ac:dyDescent="0.2">
      <c r="A424" s="96" t="s">
        <v>635</v>
      </c>
      <c r="B424" s="96"/>
      <c r="C424" s="98"/>
      <c r="D424" s="322"/>
      <c r="E424" s="322"/>
      <c r="F424" s="322"/>
    </row>
    <row r="425" spans="1:6" x14ac:dyDescent="0.2">
      <c r="A425" s="98"/>
      <c r="B425" s="98"/>
      <c r="C425" s="98"/>
      <c r="D425" s="258"/>
      <c r="E425" s="258"/>
      <c r="F425" s="258"/>
    </row>
    <row r="426" spans="1:6" x14ac:dyDescent="0.2">
      <c r="A426" s="71" t="s">
        <v>667</v>
      </c>
      <c r="B426" s="20"/>
      <c r="C426" s="98"/>
      <c r="D426" s="258"/>
      <c r="E426" s="258"/>
      <c r="F426" s="258"/>
    </row>
    <row r="427" spans="1:6" ht="25.5" x14ac:dyDescent="0.2">
      <c r="A427" s="20" t="s">
        <v>668</v>
      </c>
      <c r="B427" s="20"/>
      <c r="C427" s="98"/>
      <c r="D427" s="258"/>
      <c r="E427" s="258"/>
      <c r="F427" s="258"/>
    </row>
    <row r="428" spans="1:6" x14ac:dyDescent="0.2">
      <c r="A428" s="72" t="s">
        <v>669</v>
      </c>
      <c r="B428" s="96">
        <v>1</v>
      </c>
      <c r="C428" s="98"/>
      <c r="D428" s="258"/>
      <c r="E428" s="258"/>
      <c r="F428" s="258"/>
    </row>
    <row r="429" spans="1:6" x14ac:dyDescent="0.2">
      <c r="A429" s="96" t="s">
        <v>670</v>
      </c>
      <c r="B429" s="96"/>
      <c r="C429" s="98"/>
      <c r="D429" s="258"/>
      <c r="E429" s="258"/>
      <c r="F429" s="258"/>
    </row>
    <row r="430" spans="1:6" x14ac:dyDescent="0.2">
      <c r="A430" s="72" t="s">
        <v>671</v>
      </c>
      <c r="B430" s="96"/>
      <c r="C430" s="98"/>
      <c r="D430" s="258"/>
      <c r="E430" s="258"/>
      <c r="F430" s="258"/>
    </row>
    <row r="431" spans="1:6" x14ac:dyDescent="0.2">
      <c r="A431" s="96" t="s">
        <v>672</v>
      </c>
      <c r="B431" s="96"/>
      <c r="C431" s="98"/>
      <c r="D431" s="258"/>
      <c r="E431" s="258"/>
      <c r="F431" s="258"/>
    </row>
    <row r="432" spans="1:6" x14ac:dyDescent="0.2">
      <c r="A432" s="96" t="s">
        <v>673</v>
      </c>
      <c r="B432" s="96"/>
      <c r="C432" s="98"/>
      <c r="D432" s="258"/>
      <c r="E432" s="258"/>
      <c r="F432" s="258"/>
    </row>
    <row r="433" spans="1:6" x14ac:dyDescent="0.2">
      <c r="A433" s="98"/>
      <c r="B433" s="98"/>
      <c r="C433" s="98"/>
      <c r="D433" s="258"/>
      <c r="E433" s="258"/>
      <c r="F433" s="258"/>
    </row>
    <row r="434" spans="1:6" ht="15" thickBot="1" x14ac:dyDescent="0.25">
      <c r="A434" s="100" t="str">
        <f>Risikobereiche!A28</f>
        <v>B.10 …</v>
      </c>
      <c r="B434" s="89"/>
      <c r="C434" s="89"/>
      <c r="D434" s="89"/>
      <c r="E434" s="89"/>
      <c r="F434" s="89"/>
    </row>
    <row r="435" spans="1:6" ht="12.75" customHeight="1" x14ac:dyDescent="0.2">
      <c r="A435" s="374" t="s">
        <v>694</v>
      </c>
      <c r="B435" s="378"/>
      <c r="C435" s="90"/>
      <c r="D435" s="375" t="s">
        <v>695</v>
      </c>
      <c r="E435" s="378"/>
      <c r="F435" s="90"/>
    </row>
    <row r="436" spans="1:6" ht="68.25" customHeight="1" thickBot="1" x14ac:dyDescent="0.25">
      <c r="A436" s="379"/>
      <c r="B436" s="380"/>
      <c r="C436" s="91"/>
      <c r="D436" s="380"/>
      <c r="E436" s="380"/>
      <c r="F436" s="91"/>
    </row>
    <row r="437" spans="1:6" x14ac:dyDescent="0.2">
      <c r="A437" s="70" t="s">
        <v>614</v>
      </c>
      <c r="B437" s="92"/>
      <c r="C437" s="93"/>
      <c r="D437" s="71" t="s">
        <v>615</v>
      </c>
      <c r="E437" s="92"/>
      <c r="F437" s="93"/>
    </row>
    <row r="438" spans="1:6" ht="89.25" x14ac:dyDescent="0.2">
      <c r="A438" s="18" t="s">
        <v>616</v>
      </c>
      <c r="B438" s="92"/>
      <c r="C438" s="93"/>
      <c r="D438" s="94" t="s">
        <v>617</v>
      </c>
      <c r="E438" s="92"/>
      <c r="F438" s="93"/>
    </row>
    <row r="439" spans="1:6" x14ac:dyDescent="0.2">
      <c r="A439" s="95" t="s">
        <v>618</v>
      </c>
      <c r="B439" s="96"/>
      <c r="C439" s="93"/>
      <c r="D439" s="96" t="s">
        <v>619</v>
      </c>
      <c r="E439" s="96">
        <v>1</v>
      </c>
      <c r="F439" s="93"/>
    </row>
    <row r="440" spans="1:6" ht="25.5" x14ac:dyDescent="0.2">
      <c r="A440" s="95" t="s">
        <v>620</v>
      </c>
      <c r="B440" s="96">
        <v>2</v>
      </c>
      <c r="C440" s="93"/>
      <c r="D440" s="96" t="s">
        <v>621</v>
      </c>
      <c r="E440" s="96"/>
      <c r="F440" s="93"/>
    </row>
    <row r="441" spans="1:6" x14ac:dyDescent="0.2">
      <c r="A441" s="95" t="s">
        <v>622</v>
      </c>
      <c r="B441" s="96"/>
      <c r="C441" s="93"/>
      <c r="D441" s="96" t="s">
        <v>623</v>
      </c>
      <c r="E441" s="96"/>
      <c r="F441" s="93"/>
    </row>
    <row r="442" spans="1:6" ht="25.5" x14ac:dyDescent="0.2">
      <c r="A442" s="95" t="s">
        <v>624</v>
      </c>
      <c r="B442" s="96"/>
      <c r="C442" s="93"/>
      <c r="D442" s="96" t="s">
        <v>625</v>
      </c>
      <c r="E442" s="96"/>
      <c r="F442" s="93"/>
    </row>
    <row r="443" spans="1:6" x14ac:dyDescent="0.2">
      <c r="A443" s="95" t="s">
        <v>626</v>
      </c>
      <c r="B443" s="96"/>
      <c r="C443" s="93"/>
      <c r="D443" s="96" t="s">
        <v>627</v>
      </c>
      <c r="E443" s="96"/>
      <c r="F443" s="93"/>
    </row>
    <row r="444" spans="1:6" x14ac:dyDescent="0.2">
      <c r="A444" s="97"/>
      <c r="B444" s="98"/>
      <c r="C444" s="98"/>
      <c r="D444" s="98"/>
      <c r="E444" s="98"/>
      <c r="F444" s="98"/>
    </row>
    <row r="445" spans="1:6" x14ac:dyDescent="0.2">
      <c r="A445" s="71" t="s">
        <v>628</v>
      </c>
      <c r="B445" s="92"/>
      <c r="C445" s="98"/>
      <c r="D445" s="71" t="s">
        <v>629</v>
      </c>
      <c r="E445" s="92"/>
      <c r="F445" s="98"/>
    </row>
    <row r="446" spans="1:6" ht="63.75" x14ac:dyDescent="0.2">
      <c r="A446" s="20" t="s">
        <v>630</v>
      </c>
      <c r="B446" s="92"/>
      <c r="C446" s="98"/>
      <c r="D446" s="20" t="s">
        <v>631</v>
      </c>
      <c r="E446" s="92"/>
      <c r="F446" s="98"/>
    </row>
    <row r="447" spans="1:6" x14ac:dyDescent="0.2">
      <c r="A447" s="72" t="s">
        <v>632</v>
      </c>
      <c r="B447" s="96"/>
      <c r="C447" s="98"/>
      <c r="D447" s="96" t="s">
        <v>633</v>
      </c>
      <c r="E447" s="96">
        <v>1</v>
      </c>
      <c r="F447" s="98"/>
    </row>
    <row r="448" spans="1:6" x14ac:dyDescent="0.2">
      <c r="A448" s="72" t="s">
        <v>634</v>
      </c>
      <c r="B448" s="96"/>
      <c r="C448" s="98"/>
      <c r="D448" s="72" t="s">
        <v>635</v>
      </c>
      <c r="E448" s="96"/>
      <c r="F448" s="98"/>
    </row>
    <row r="449" spans="1:6" x14ac:dyDescent="0.2">
      <c r="A449" s="72" t="s">
        <v>636</v>
      </c>
      <c r="B449" s="96"/>
      <c r="C449" s="98"/>
      <c r="D449" s="96"/>
      <c r="E449" s="96"/>
      <c r="F449" s="98"/>
    </row>
    <row r="450" spans="1:6" x14ac:dyDescent="0.2">
      <c r="A450" s="72" t="s">
        <v>637</v>
      </c>
      <c r="B450" s="96"/>
      <c r="C450" s="98"/>
      <c r="D450" s="96"/>
      <c r="E450" s="96"/>
      <c r="F450" s="98"/>
    </row>
    <row r="451" spans="1:6" x14ac:dyDescent="0.2">
      <c r="A451" s="96" t="s">
        <v>638</v>
      </c>
      <c r="B451" s="96">
        <v>5</v>
      </c>
      <c r="C451" s="98"/>
      <c r="E451" s="96"/>
      <c r="F451" s="98"/>
    </row>
    <row r="452" spans="1:6" x14ac:dyDescent="0.2">
      <c r="A452" s="98"/>
      <c r="B452" s="98"/>
      <c r="C452" s="98"/>
      <c r="D452" s="98"/>
      <c r="E452" s="98"/>
      <c r="F452" s="98"/>
    </row>
    <row r="453" spans="1:6" x14ac:dyDescent="0.2">
      <c r="A453" s="71" t="s">
        <v>639</v>
      </c>
      <c r="B453" s="92"/>
      <c r="C453" s="98"/>
      <c r="D453" s="71" t="s">
        <v>640</v>
      </c>
      <c r="E453" s="92"/>
      <c r="F453" s="98"/>
    </row>
    <row r="454" spans="1:6" ht="38.25" x14ac:dyDescent="0.2">
      <c r="A454" s="20" t="s">
        <v>641</v>
      </c>
      <c r="B454" s="92"/>
      <c r="C454" s="98"/>
      <c r="D454" s="20" t="s">
        <v>642</v>
      </c>
      <c r="E454" s="92"/>
      <c r="F454" s="98"/>
    </row>
    <row r="455" spans="1:6" x14ac:dyDescent="0.2">
      <c r="A455" s="96" t="s">
        <v>643</v>
      </c>
      <c r="B455" s="96">
        <v>1</v>
      </c>
      <c r="C455" s="98"/>
      <c r="D455" s="96" t="s">
        <v>633</v>
      </c>
      <c r="E455" s="96">
        <v>1</v>
      </c>
      <c r="F455" s="98"/>
    </row>
    <row r="456" spans="1:6" x14ac:dyDescent="0.2">
      <c r="A456" s="218" t="s">
        <v>644</v>
      </c>
      <c r="B456" s="96"/>
      <c r="C456" s="98"/>
      <c r="D456" s="272" t="s">
        <v>645</v>
      </c>
      <c r="E456" s="96"/>
      <c r="F456" s="98"/>
    </row>
    <row r="457" spans="1:6" x14ac:dyDescent="0.2">
      <c r="A457" s="96" t="s">
        <v>646</v>
      </c>
      <c r="B457" s="96"/>
      <c r="C457" s="98"/>
      <c r="D457" s="272" t="s">
        <v>647</v>
      </c>
      <c r="E457" s="96"/>
      <c r="F457" s="98"/>
    </row>
    <row r="458" spans="1:6" x14ac:dyDescent="0.2">
      <c r="A458" s="218" t="s">
        <v>648</v>
      </c>
      <c r="B458" s="96"/>
      <c r="C458" s="98"/>
      <c r="D458" s="272" t="s">
        <v>649</v>
      </c>
      <c r="E458" s="96"/>
      <c r="F458" s="98"/>
    </row>
    <row r="459" spans="1:6" x14ac:dyDescent="0.2">
      <c r="A459" s="96" t="s">
        <v>650</v>
      </c>
      <c r="B459" s="96"/>
      <c r="C459" s="98"/>
      <c r="D459" s="272" t="s">
        <v>651</v>
      </c>
      <c r="E459" s="99"/>
      <c r="F459" s="98"/>
    </row>
    <row r="460" spans="1:6" x14ac:dyDescent="0.2">
      <c r="A460" s="98"/>
      <c r="B460" s="98"/>
      <c r="C460" s="98"/>
      <c r="D460" s="98"/>
      <c r="E460" s="98"/>
      <c r="F460" s="98"/>
    </row>
    <row r="461" spans="1:6" x14ac:dyDescent="0.2">
      <c r="A461" s="71" t="s">
        <v>652</v>
      </c>
      <c r="B461" s="92"/>
      <c r="C461" s="98"/>
      <c r="D461" s="71" t="s">
        <v>653</v>
      </c>
      <c r="E461" s="92"/>
      <c r="F461" s="98"/>
    </row>
    <row r="462" spans="1:6" ht="51" x14ac:dyDescent="0.2">
      <c r="A462" s="20" t="s">
        <v>654</v>
      </c>
      <c r="B462" s="92"/>
      <c r="C462" s="98"/>
      <c r="D462" s="20" t="s">
        <v>655</v>
      </c>
      <c r="E462" s="92"/>
      <c r="F462" s="98"/>
    </row>
    <row r="463" spans="1:6" x14ac:dyDescent="0.2">
      <c r="A463" s="96" t="s">
        <v>656</v>
      </c>
      <c r="B463" s="96">
        <v>1</v>
      </c>
      <c r="C463" s="98"/>
      <c r="D463" s="96" t="s">
        <v>657</v>
      </c>
      <c r="E463" s="96"/>
      <c r="F463" s="98"/>
    </row>
    <row r="464" spans="1:6" ht="25.5" x14ac:dyDescent="0.2">
      <c r="A464" s="273" t="s">
        <v>658</v>
      </c>
      <c r="B464" s="96"/>
      <c r="C464" s="98"/>
      <c r="D464" s="96" t="s">
        <v>659</v>
      </c>
      <c r="E464" s="96">
        <v>2</v>
      </c>
      <c r="F464" s="98"/>
    </row>
    <row r="465" spans="1:6" ht="25.5" x14ac:dyDescent="0.2">
      <c r="A465" s="273" t="s">
        <v>660</v>
      </c>
      <c r="B465" s="96"/>
      <c r="C465" s="98"/>
      <c r="D465" s="273" t="s">
        <v>661</v>
      </c>
      <c r="E465" s="96"/>
      <c r="F465" s="98"/>
    </row>
    <row r="466" spans="1:6" ht="25.5" x14ac:dyDescent="0.2">
      <c r="A466" s="220" t="s">
        <v>662</v>
      </c>
      <c r="B466" s="96"/>
      <c r="C466" s="98"/>
      <c r="D466" s="272" t="s">
        <v>663</v>
      </c>
      <c r="E466" s="96"/>
      <c r="F466" s="98"/>
    </row>
    <row r="467" spans="1:6" ht="25.5" x14ac:dyDescent="0.2">
      <c r="A467" s="102" t="s">
        <v>664</v>
      </c>
      <c r="B467" s="96"/>
      <c r="C467" s="98"/>
      <c r="D467" s="272" t="s">
        <v>590</v>
      </c>
      <c r="E467" s="96"/>
      <c r="F467" s="98"/>
    </row>
    <row r="468" spans="1:6" x14ac:dyDescent="0.2">
      <c r="A468" s="98"/>
      <c r="B468" s="98"/>
      <c r="C468" s="98"/>
      <c r="D468" s="98"/>
      <c r="E468" s="98"/>
      <c r="F468" s="98"/>
    </row>
    <row r="469" spans="1:6" x14ac:dyDescent="0.2">
      <c r="A469" s="71" t="s">
        <v>665</v>
      </c>
      <c r="B469" s="92"/>
      <c r="C469" s="98"/>
      <c r="D469" s="322"/>
      <c r="E469" s="322"/>
      <c r="F469" s="322"/>
    </row>
    <row r="470" spans="1:6" ht="38.25" x14ac:dyDescent="0.2">
      <c r="A470" s="20" t="s">
        <v>666</v>
      </c>
      <c r="B470" s="92"/>
      <c r="C470" s="98"/>
      <c r="D470" s="322"/>
      <c r="E470" s="322"/>
      <c r="F470" s="322"/>
    </row>
    <row r="471" spans="1:6" x14ac:dyDescent="0.2">
      <c r="A471" s="96" t="s">
        <v>633</v>
      </c>
      <c r="B471" s="96">
        <v>1</v>
      </c>
      <c r="C471" s="98"/>
      <c r="D471" s="322"/>
      <c r="E471" s="322"/>
      <c r="F471" s="322"/>
    </row>
    <row r="472" spans="1:6" x14ac:dyDescent="0.2">
      <c r="A472" s="96" t="s">
        <v>635</v>
      </c>
      <c r="B472" s="96"/>
      <c r="C472" s="98"/>
      <c r="D472" s="322"/>
      <c r="E472" s="322"/>
      <c r="F472" s="322"/>
    </row>
    <row r="473" spans="1:6" x14ac:dyDescent="0.2">
      <c r="A473" s="98"/>
      <c r="B473" s="98"/>
      <c r="C473" s="98"/>
      <c r="D473" s="258"/>
      <c r="E473" s="258"/>
      <c r="F473" s="258"/>
    </row>
    <row r="474" spans="1:6" x14ac:dyDescent="0.2">
      <c r="A474" s="71" t="s">
        <v>667</v>
      </c>
      <c r="B474" s="20"/>
      <c r="C474" s="98"/>
      <c r="D474" s="258"/>
      <c r="E474" s="258"/>
      <c r="F474" s="258"/>
    </row>
    <row r="475" spans="1:6" ht="25.5" x14ac:dyDescent="0.2">
      <c r="A475" s="20" t="s">
        <v>668</v>
      </c>
      <c r="B475" s="20"/>
      <c r="C475" s="98"/>
      <c r="D475" s="258"/>
      <c r="E475" s="258"/>
      <c r="F475" s="258"/>
    </row>
    <row r="476" spans="1:6" x14ac:dyDescent="0.2">
      <c r="A476" s="72" t="s">
        <v>669</v>
      </c>
      <c r="B476" s="96">
        <v>1</v>
      </c>
      <c r="C476" s="98"/>
      <c r="D476" s="258"/>
      <c r="E476" s="258"/>
      <c r="F476" s="258"/>
    </row>
    <row r="477" spans="1:6" x14ac:dyDescent="0.2">
      <c r="A477" s="96" t="s">
        <v>670</v>
      </c>
      <c r="B477" s="96"/>
      <c r="C477" s="98"/>
      <c r="D477" s="258"/>
      <c r="E477" s="258"/>
      <c r="F477" s="258"/>
    </row>
    <row r="478" spans="1:6" x14ac:dyDescent="0.2">
      <c r="A478" s="72" t="s">
        <v>671</v>
      </c>
      <c r="B478" s="96"/>
      <c r="C478" s="98"/>
      <c r="D478" s="258"/>
      <c r="E478" s="258"/>
      <c r="F478" s="258"/>
    </row>
    <row r="479" spans="1:6" x14ac:dyDescent="0.2">
      <c r="A479" s="96" t="s">
        <v>672</v>
      </c>
      <c r="B479" s="96"/>
      <c r="C479" s="98"/>
      <c r="D479" s="258"/>
      <c r="E479" s="258"/>
      <c r="F479" s="258"/>
    </row>
    <row r="480" spans="1:6" x14ac:dyDescent="0.2">
      <c r="A480" s="96" t="s">
        <v>673</v>
      </c>
      <c r="B480" s="96"/>
      <c r="C480" s="98"/>
      <c r="D480" s="258"/>
      <c r="E480" s="258"/>
      <c r="F480" s="258"/>
    </row>
    <row r="481" spans="1:6" x14ac:dyDescent="0.2">
      <c r="A481" s="98"/>
      <c r="B481" s="98"/>
      <c r="C481" s="98"/>
      <c r="D481" s="258"/>
      <c r="E481" s="258"/>
      <c r="F481" s="258"/>
    </row>
    <row r="482" spans="1:6" ht="15" thickBot="1" x14ac:dyDescent="0.25">
      <c r="A482" s="100" t="str">
        <f>Risikobereiche!A29</f>
        <v>B.11 …</v>
      </c>
      <c r="B482" s="89"/>
      <c r="C482" s="89"/>
      <c r="D482" s="89"/>
      <c r="E482" s="89"/>
      <c r="F482" s="89"/>
    </row>
    <row r="483" spans="1:6" ht="12.75" customHeight="1" x14ac:dyDescent="0.2">
      <c r="A483" s="374" t="s">
        <v>694</v>
      </c>
      <c r="B483" s="378"/>
      <c r="C483" s="90"/>
      <c r="D483" s="375" t="s">
        <v>695</v>
      </c>
      <c r="E483" s="378"/>
      <c r="F483" s="90"/>
    </row>
    <row r="484" spans="1:6" ht="51" customHeight="1" thickBot="1" x14ac:dyDescent="0.25">
      <c r="A484" s="379"/>
      <c r="B484" s="380"/>
      <c r="C484" s="91"/>
      <c r="D484" s="380"/>
      <c r="E484" s="380"/>
      <c r="F484" s="91"/>
    </row>
    <row r="485" spans="1:6" x14ac:dyDescent="0.2">
      <c r="A485" s="70" t="s">
        <v>614</v>
      </c>
      <c r="B485" s="92"/>
      <c r="C485" s="93"/>
      <c r="D485" s="71" t="s">
        <v>615</v>
      </c>
      <c r="E485" s="92"/>
      <c r="F485" s="93"/>
    </row>
    <row r="486" spans="1:6" ht="89.25" x14ac:dyDescent="0.2">
      <c r="A486" s="18" t="s">
        <v>616</v>
      </c>
      <c r="B486" s="92"/>
      <c r="C486" s="93"/>
      <c r="D486" s="94" t="s">
        <v>617</v>
      </c>
      <c r="E486" s="92"/>
      <c r="F486" s="93"/>
    </row>
    <row r="487" spans="1:6" x14ac:dyDescent="0.2">
      <c r="A487" s="95" t="s">
        <v>618</v>
      </c>
      <c r="B487" s="96"/>
      <c r="C487" s="93"/>
      <c r="D487" s="96" t="s">
        <v>619</v>
      </c>
      <c r="E487" s="96"/>
      <c r="F487" s="93"/>
    </row>
    <row r="488" spans="1:6" ht="25.5" x14ac:dyDescent="0.2">
      <c r="A488" s="95" t="s">
        <v>620</v>
      </c>
      <c r="B488" s="96">
        <v>2</v>
      </c>
      <c r="C488" s="93"/>
      <c r="D488" s="96" t="s">
        <v>621</v>
      </c>
      <c r="E488" s="96"/>
      <c r="F488" s="93"/>
    </row>
    <row r="489" spans="1:6" x14ac:dyDescent="0.2">
      <c r="A489" s="95" t="s">
        <v>622</v>
      </c>
      <c r="B489" s="96"/>
      <c r="C489" s="93"/>
      <c r="D489" s="96" t="s">
        <v>623</v>
      </c>
      <c r="E489" s="96">
        <v>3</v>
      </c>
      <c r="F489" s="93"/>
    </row>
    <row r="490" spans="1:6" ht="25.5" x14ac:dyDescent="0.2">
      <c r="A490" s="95" t="s">
        <v>624</v>
      </c>
      <c r="B490" s="96"/>
      <c r="C490" s="93"/>
      <c r="D490" s="96" t="s">
        <v>625</v>
      </c>
      <c r="E490" s="96"/>
      <c r="F490" s="93"/>
    </row>
    <row r="491" spans="1:6" x14ac:dyDescent="0.2">
      <c r="A491" s="95" t="s">
        <v>626</v>
      </c>
      <c r="B491" s="96"/>
      <c r="C491" s="93"/>
      <c r="D491" s="96" t="s">
        <v>627</v>
      </c>
      <c r="E491" s="96"/>
      <c r="F491" s="93"/>
    </row>
    <row r="492" spans="1:6" x14ac:dyDescent="0.2">
      <c r="A492" s="97"/>
      <c r="B492" s="98"/>
      <c r="C492" s="98"/>
      <c r="D492" s="98"/>
      <c r="E492" s="98"/>
      <c r="F492" s="98"/>
    </row>
    <row r="493" spans="1:6" x14ac:dyDescent="0.2">
      <c r="A493" s="71" t="s">
        <v>628</v>
      </c>
      <c r="B493" s="92"/>
      <c r="C493" s="98"/>
      <c r="D493" s="71" t="s">
        <v>629</v>
      </c>
      <c r="E493" s="92"/>
      <c r="F493" s="98"/>
    </row>
    <row r="494" spans="1:6" ht="63.75" x14ac:dyDescent="0.2">
      <c r="A494" s="20" t="s">
        <v>630</v>
      </c>
      <c r="B494" s="92"/>
      <c r="C494" s="98"/>
      <c r="D494" s="20" t="s">
        <v>631</v>
      </c>
      <c r="E494" s="92"/>
      <c r="F494" s="98"/>
    </row>
    <row r="495" spans="1:6" x14ac:dyDescent="0.2">
      <c r="A495" s="72" t="s">
        <v>632</v>
      </c>
      <c r="B495" s="96"/>
      <c r="C495" s="98"/>
      <c r="D495" s="96" t="s">
        <v>633</v>
      </c>
      <c r="E495" s="96">
        <v>1</v>
      </c>
      <c r="F495" s="98"/>
    </row>
    <row r="496" spans="1:6" x14ac:dyDescent="0.2">
      <c r="A496" s="72" t="s">
        <v>634</v>
      </c>
      <c r="B496" s="96"/>
      <c r="C496" s="98"/>
      <c r="D496" s="72" t="s">
        <v>635</v>
      </c>
      <c r="E496" s="96"/>
      <c r="F496" s="98"/>
    </row>
    <row r="497" spans="1:6" x14ac:dyDescent="0.2">
      <c r="A497" s="72" t="s">
        <v>636</v>
      </c>
      <c r="B497" s="96"/>
      <c r="C497" s="98"/>
      <c r="D497" s="96"/>
      <c r="E497" s="96"/>
      <c r="F497" s="98"/>
    </row>
    <row r="498" spans="1:6" x14ac:dyDescent="0.2">
      <c r="A498" s="72" t="s">
        <v>637</v>
      </c>
      <c r="B498" s="96"/>
      <c r="C498" s="98"/>
      <c r="D498" s="96"/>
      <c r="E498" s="96"/>
      <c r="F498" s="98"/>
    </row>
    <row r="499" spans="1:6" x14ac:dyDescent="0.2">
      <c r="A499" s="96" t="s">
        <v>638</v>
      </c>
      <c r="B499" s="96">
        <v>5</v>
      </c>
      <c r="C499" s="98"/>
      <c r="E499" s="96"/>
      <c r="F499" s="98"/>
    </row>
    <row r="500" spans="1:6" x14ac:dyDescent="0.2">
      <c r="A500" s="98"/>
      <c r="B500" s="98"/>
      <c r="C500" s="98"/>
      <c r="D500" s="98"/>
      <c r="E500" s="98"/>
      <c r="F500" s="98"/>
    </row>
    <row r="501" spans="1:6" x14ac:dyDescent="0.2">
      <c r="A501" s="71" t="s">
        <v>639</v>
      </c>
      <c r="B501" s="92"/>
      <c r="C501" s="98"/>
      <c r="D501" s="71" t="s">
        <v>640</v>
      </c>
      <c r="E501" s="92"/>
      <c r="F501" s="98"/>
    </row>
    <row r="502" spans="1:6" ht="38.25" x14ac:dyDescent="0.2">
      <c r="A502" s="20" t="s">
        <v>641</v>
      </c>
      <c r="B502" s="92"/>
      <c r="C502" s="98"/>
      <c r="D502" s="20" t="s">
        <v>642</v>
      </c>
      <c r="E502" s="92"/>
      <c r="F502" s="98"/>
    </row>
    <row r="503" spans="1:6" x14ac:dyDescent="0.2">
      <c r="A503" s="96" t="s">
        <v>643</v>
      </c>
      <c r="B503" s="96">
        <v>1</v>
      </c>
      <c r="C503" s="98"/>
      <c r="D503" s="96" t="s">
        <v>633</v>
      </c>
      <c r="E503" s="96">
        <v>1</v>
      </c>
      <c r="F503" s="98"/>
    </row>
    <row r="504" spans="1:6" x14ac:dyDescent="0.2">
      <c r="A504" s="218" t="s">
        <v>644</v>
      </c>
      <c r="B504" s="96"/>
      <c r="C504" s="98"/>
      <c r="D504" s="272" t="s">
        <v>645</v>
      </c>
      <c r="E504" s="96"/>
      <c r="F504" s="98"/>
    </row>
    <row r="505" spans="1:6" x14ac:dyDescent="0.2">
      <c r="A505" s="96" t="s">
        <v>646</v>
      </c>
      <c r="B505" s="96"/>
      <c r="C505" s="98"/>
      <c r="D505" s="272" t="s">
        <v>647</v>
      </c>
      <c r="E505" s="96"/>
      <c r="F505" s="98"/>
    </row>
    <row r="506" spans="1:6" x14ac:dyDescent="0.2">
      <c r="A506" s="218" t="s">
        <v>648</v>
      </c>
      <c r="B506" s="96"/>
      <c r="C506" s="98"/>
      <c r="D506" s="272" t="s">
        <v>649</v>
      </c>
      <c r="E506" s="96"/>
      <c r="F506" s="98"/>
    </row>
    <row r="507" spans="1:6" x14ac:dyDescent="0.2">
      <c r="A507" s="96" t="s">
        <v>650</v>
      </c>
      <c r="B507" s="96"/>
      <c r="C507" s="98"/>
      <c r="D507" s="272" t="s">
        <v>651</v>
      </c>
      <c r="E507" s="99"/>
      <c r="F507" s="98"/>
    </row>
    <row r="508" spans="1:6" x14ac:dyDescent="0.2">
      <c r="A508" s="98"/>
      <c r="B508" s="98"/>
      <c r="C508" s="98"/>
      <c r="D508" s="98"/>
      <c r="E508" s="98"/>
      <c r="F508" s="98"/>
    </row>
    <row r="509" spans="1:6" x14ac:dyDescent="0.2">
      <c r="A509" s="71" t="s">
        <v>652</v>
      </c>
      <c r="B509" s="92"/>
      <c r="C509" s="98"/>
      <c r="D509" s="71" t="s">
        <v>653</v>
      </c>
      <c r="E509" s="92"/>
      <c r="F509" s="98"/>
    </row>
    <row r="510" spans="1:6" ht="51" x14ac:dyDescent="0.2">
      <c r="A510" s="20" t="s">
        <v>654</v>
      </c>
      <c r="B510" s="92"/>
      <c r="C510" s="98"/>
      <c r="D510" s="20" t="s">
        <v>655</v>
      </c>
      <c r="E510" s="92"/>
      <c r="F510" s="98"/>
    </row>
    <row r="511" spans="1:6" x14ac:dyDescent="0.2">
      <c r="A511" s="96" t="s">
        <v>656</v>
      </c>
      <c r="B511" s="96"/>
      <c r="C511" s="98"/>
      <c r="D511" s="96" t="s">
        <v>657</v>
      </c>
      <c r="E511" s="96"/>
      <c r="F511" s="98"/>
    </row>
    <row r="512" spans="1:6" ht="25.5" x14ac:dyDescent="0.2">
      <c r="A512" s="273" t="s">
        <v>658</v>
      </c>
      <c r="B512" s="96"/>
      <c r="C512" s="98"/>
      <c r="D512" s="96" t="s">
        <v>659</v>
      </c>
      <c r="E512" s="96">
        <v>2</v>
      </c>
      <c r="F512" s="98"/>
    </row>
    <row r="513" spans="1:6" ht="25.5" x14ac:dyDescent="0.2">
      <c r="A513" s="273" t="s">
        <v>660</v>
      </c>
      <c r="B513" s="96"/>
      <c r="C513" s="98"/>
      <c r="D513" s="273" t="s">
        <v>661</v>
      </c>
      <c r="E513" s="96"/>
      <c r="F513" s="98"/>
    </row>
    <row r="514" spans="1:6" ht="25.5" x14ac:dyDescent="0.2">
      <c r="A514" s="220" t="s">
        <v>662</v>
      </c>
      <c r="B514" s="96"/>
      <c r="C514" s="98"/>
      <c r="D514" s="272" t="s">
        <v>663</v>
      </c>
      <c r="E514" s="96"/>
      <c r="F514" s="98"/>
    </row>
    <row r="515" spans="1:6" ht="25.5" x14ac:dyDescent="0.2">
      <c r="A515" s="102" t="s">
        <v>664</v>
      </c>
      <c r="B515" s="96">
        <v>5</v>
      </c>
      <c r="C515" s="98"/>
      <c r="D515" s="272" t="s">
        <v>590</v>
      </c>
      <c r="E515" s="96"/>
      <c r="F515" s="98"/>
    </row>
    <row r="516" spans="1:6" x14ac:dyDescent="0.2">
      <c r="A516" s="98"/>
      <c r="B516" s="98"/>
      <c r="C516" s="98"/>
      <c r="D516" s="98"/>
      <c r="E516" s="98"/>
      <c r="F516" s="98"/>
    </row>
    <row r="517" spans="1:6" x14ac:dyDescent="0.2">
      <c r="A517" s="71" t="s">
        <v>665</v>
      </c>
      <c r="B517" s="92"/>
      <c r="C517" s="98"/>
      <c r="D517" s="322"/>
      <c r="E517" s="322"/>
      <c r="F517" s="322"/>
    </row>
    <row r="518" spans="1:6" ht="38.25" x14ac:dyDescent="0.2">
      <c r="A518" s="20" t="s">
        <v>666</v>
      </c>
      <c r="B518" s="92"/>
      <c r="C518" s="98"/>
      <c r="D518" s="322"/>
      <c r="E518" s="322"/>
      <c r="F518" s="322"/>
    </row>
    <row r="519" spans="1:6" x14ac:dyDescent="0.2">
      <c r="A519" s="96" t="s">
        <v>633</v>
      </c>
      <c r="B519" s="96">
        <v>1</v>
      </c>
      <c r="C519" s="98"/>
      <c r="D519" s="322"/>
      <c r="E519" s="322"/>
      <c r="F519" s="322"/>
    </row>
    <row r="520" spans="1:6" x14ac:dyDescent="0.2">
      <c r="A520" s="96" t="s">
        <v>635</v>
      </c>
      <c r="B520" s="96"/>
      <c r="C520" s="98"/>
      <c r="D520" s="322"/>
      <c r="E520" s="322"/>
      <c r="F520" s="322"/>
    </row>
    <row r="521" spans="1:6" x14ac:dyDescent="0.2">
      <c r="A521" s="98"/>
      <c r="B521" s="98"/>
      <c r="C521" s="98"/>
      <c r="D521" s="258"/>
      <c r="E521" s="258"/>
      <c r="F521" s="258"/>
    </row>
    <row r="522" spans="1:6" x14ac:dyDescent="0.2">
      <c r="A522" s="71" t="s">
        <v>667</v>
      </c>
      <c r="B522" s="20"/>
      <c r="C522" s="98"/>
      <c r="D522" s="258"/>
      <c r="E522" s="258"/>
      <c r="F522" s="258"/>
    </row>
    <row r="523" spans="1:6" ht="25.5" x14ac:dyDescent="0.2">
      <c r="A523" s="20" t="s">
        <v>668</v>
      </c>
      <c r="B523" s="20"/>
      <c r="C523" s="98"/>
      <c r="D523" s="258"/>
      <c r="E523" s="258"/>
      <c r="F523" s="258"/>
    </row>
    <row r="524" spans="1:6" x14ac:dyDescent="0.2">
      <c r="A524" s="72" t="s">
        <v>669</v>
      </c>
      <c r="B524" s="96">
        <v>1</v>
      </c>
      <c r="C524" s="98"/>
      <c r="D524" s="258"/>
      <c r="E524" s="258"/>
      <c r="F524" s="258"/>
    </row>
    <row r="525" spans="1:6" x14ac:dyDescent="0.2">
      <c r="A525" s="96" t="s">
        <v>670</v>
      </c>
      <c r="B525" s="96"/>
      <c r="C525" s="98"/>
      <c r="D525" s="258"/>
      <c r="E525" s="258"/>
      <c r="F525" s="258"/>
    </row>
    <row r="526" spans="1:6" x14ac:dyDescent="0.2">
      <c r="A526" s="72" t="s">
        <v>671</v>
      </c>
      <c r="B526" s="96"/>
      <c r="C526" s="98"/>
      <c r="D526" s="258"/>
      <c r="E526" s="258"/>
      <c r="F526" s="258"/>
    </row>
    <row r="527" spans="1:6" x14ac:dyDescent="0.2">
      <c r="A527" s="96" t="s">
        <v>672</v>
      </c>
      <c r="B527" s="96"/>
      <c r="C527" s="98"/>
      <c r="D527" s="258"/>
      <c r="E527" s="258"/>
      <c r="F527" s="258"/>
    </row>
    <row r="528" spans="1:6" x14ac:dyDescent="0.2">
      <c r="A528" s="96" t="s">
        <v>673</v>
      </c>
      <c r="B528" s="96"/>
      <c r="C528" s="98"/>
      <c r="D528" s="258"/>
      <c r="E528" s="258"/>
      <c r="F528" s="258"/>
    </row>
    <row r="529" spans="1:6" x14ac:dyDescent="0.2">
      <c r="A529" s="98"/>
      <c r="B529" s="98"/>
      <c r="C529" s="98"/>
      <c r="D529" s="258"/>
      <c r="E529" s="258"/>
      <c r="F529" s="258"/>
    </row>
    <row r="530" spans="1:6" ht="15" thickBot="1" x14ac:dyDescent="0.25">
      <c r="A530" s="100" t="str">
        <f>Risikobereiche!A30</f>
        <v>B.12 …</v>
      </c>
      <c r="B530" s="89"/>
      <c r="C530" s="89"/>
      <c r="D530" s="89"/>
      <c r="E530" s="89"/>
      <c r="F530" s="89"/>
    </row>
    <row r="531" spans="1:6" ht="12.75" customHeight="1" x14ac:dyDescent="0.2">
      <c r="A531" s="374" t="s">
        <v>694</v>
      </c>
      <c r="B531" s="378"/>
      <c r="C531" s="90"/>
      <c r="D531" s="375" t="s">
        <v>695</v>
      </c>
      <c r="E531" s="378"/>
      <c r="F531" s="90"/>
    </row>
    <row r="532" spans="1:6" ht="65.25" customHeight="1" thickBot="1" x14ac:dyDescent="0.25">
      <c r="A532" s="379"/>
      <c r="B532" s="380"/>
      <c r="C532" s="91"/>
      <c r="D532" s="380"/>
      <c r="E532" s="380"/>
      <c r="F532" s="91"/>
    </row>
    <row r="533" spans="1:6" x14ac:dyDescent="0.2">
      <c r="A533" s="70" t="s">
        <v>614</v>
      </c>
      <c r="B533" s="92"/>
      <c r="C533" s="93"/>
      <c r="D533" s="71" t="s">
        <v>615</v>
      </c>
      <c r="E533" s="92"/>
      <c r="F533" s="93"/>
    </row>
    <row r="534" spans="1:6" ht="89.25" x14ac:dyDescent="0.2">
      <c r="A534" s="18" t="s">
        <v>616</v>
      </c>
      <c r="B534" s="92"/>
      <c r="C534" s="93"/>
      <c r="D534" s="94" t="s">
        <v>617</v>
      </c>
      <c r="E534" s="92"/>
      <c r="F534" s="93"/>
    </row>
    <row r="535" spans="1:6" x14ac:dyDescent="0.2">
      <c r="A535" s="95" t="s">
        <v>618</v>
      </c>
      <c r="B535" s="96"/>
      <c r="C535" s="93"/>
      <c r="D535" s="96" t="s">
        <v>619</v>
      </c>
      <c r="E535" s="96"/>
      <c r="F535" s="93"/>
    </row>
    <row r="536" spans="1:6" ht="25.5" x14ac:dyDescent="0.2">
      <c r="A536" s="95" t="s">
        <v>620</v>
      </c>
      <c r="B536" s="96">
        <v>2</v>
      </c>
      <c r="C536" s="93"/>
      <c r="D536" s="96" t="s">
        <v>621</v>
      </c>
      <c r="E536" s="96"/>
      <c r="F536" s="93"/>
    </row>
    <row r="537" spans="1:6" x14ac:dyDescent="0.2">
      <c r="A537" s="95" t="s">
        <v>622</v>
      </c>
      <c r="B537" s="96"/>
      <c r="C537" s="93"/>
      <c r="D537" s="96" t="s">
        <v>623</v>
      </c>
      <c r="E537" s="96">
        <v>3</v>
      </c>
      <c r="F537" s="93"/>
    </row>
    <row r="538" spans="1:6" ht="25.5" x14ac:dyDescent="0.2">
      <c r="A538" s="95" t="s">
        <v>624</v>
      </c>
      <c r="B538" s="96"/>
      <c r="C538" s="93"/>
      <c r="D538" s="96" t="s">
        <v>625</v>
      </c>
      <c r="E538" s="96"/>
      <c r="F538" s="93"/>
    </row>
    <row r="539" spans="1:6" x14ac:dyDescent="0.2">
      <c r="A539" s="95" t="s">
        <v>626</v>
      </c>
      <c r="B539" s="96"/>
      <c r="C539" s="93"/>
      <c r="D539" s="96" t="s">
        <v>627</v>
      </c>
      <c r="E539" s="96"/>
      <c r="F539" s="93"/>
    </row>
    <row r="540" spans="1:6" x14ac:dyDescent="0.2">
      <c r="A540" s="97"/>
      <c r="B540" s="98"/>
      <c r="C540" s="98"/>
      <c r="D540" s="98"/>
      <c r="E540" s="98"/>
      <c r="F540" s="98"/>
    </row>
    <row r="541" spans="1:6" x14ac:dyDescent="0.2">
      <c r="A541" s="71" t="s">
        <v>628</v>
      </c>
      <c r="B541" s="92"/>
      <c r="C541" s="98"/>
      <c r="D541" s="71" t="s">
        <v>629</v>
      </c>
      <c r="E541" s="92"/>
      <c r="F541" s="98"/>
    </row>
    <row r="542" spans="1:6" ht="63.75" x14ac:dyDescent="0.2">
      <c r="A542" s="20" t="s">
        <v>630</v>
      </c>
      <c r="B542" s="92"/>
      <c r="C542" s="98"/>
      <c r="D542" s="20" t="s">
        <v>631</v>
      </c>
      <c r="E542" s="92"/>
      <c r="F542" s="98"/>
    </row>
    <row r="543" spans="1:6" x14ac:dyDescent="0.2">
      <c r="A543" s="72" t="s">
        <v>632</v>
      </c>
      <c r="B543" s="96"/>
      <c r="C543" s="98"/>
      <c r="D543" s="96" t="s">
        <v>633</v>
      </c>
      <c r="E543" s="96">
        <v>1</v>
      </c>
      <c r="F543" s="98"/>
    </row>
    <row r="544" spans="1:6" x14ac:dyDescent="0.2">
      <c r="A544" s="72" t="s">
        <v>634</v>
      </c>
      <c r="B544" s="96"/>
      <c r="C544" s="98"/>
      <c r="D544" s="72" t="s">
        <v>635</v>
      </c>
      <c r="E544" s="96"/>
      <c r="F544" s="98"/>
    </row>
    <row r="545" spans="1:6" x14ac:dyDescent="0.2">
      <c r="A545" s="72" t="s">
        <v>636</v>
      </c>
      <c r="B545" s="96"/>
      <c r="C545" s="98"/>
      <c r="D545" s="96"/>
      <c r="E545" s="96"/>
      <c r="F545" s="98"/>
    </row>
    <row r="546" spans="1:6" x14ac:dyDescent="0.2">
      <c r="A546" s="72" t="s">
        <v>637</v>
      </c>
      <c r="B546" s="96"/>
      <c r="C546" s="98"/>
      <c r="D546" s="96"/>
      <c r="E546" s="96"/>
      <c r="F546" s="98"/>
    </row>
    <row r="547" spans="1:6" x14ac:dyDescent="0.2">
      <c r="A547" s="96" t="s">
        <v>638</v>
      </c>
      <c r="B547" s="96">
        <v>5</v>
      </c>
      <c r="C547" s="98"/>
      <c r="E547" s="96"/>
      <c r="F547" s="98"/>
    </row>
    <row r="548" spans="1:6" x14ac:dyDescent="0.2">
      <c r="A548" s="98"/>
      <c r="B548" s="98"/>
      <c r="C548" s="98"/>
      <c r="D548" s="98"/>
      <c r="E548" s="98"/>
      <c r="F548" s="98"/>
    </row>
    <row r="549" spans="1:6" x14ac:dyDescent="0.2">
      <c r="A549" s="71" t="s">
        <v>639</v>
      </c>
      <c r="B549" s="92"/>
      <c r="C549" s="98"/>
      <c r="D549" s="71" t="s">
        <v>640</v>
      </c>
      <c r="E549" s="92"/>
      <c r="F549" s="98"/>
    </row>
    <row r="550" spans="1:6" ht="38.25" x14ac:dyDescent="0.2">
      <c r="A550" s="20" t="s">
        <v>641</v>
      </c>
      <c r="B550" s="92"/>
      <c r="C550" s="98"/>
      <c r="D550" s="20" t="s">
        <v>642</v>
      </c>
      <c r="E550" s="92"/>
      <c r="F550" s="98"/>
    </row>
    <row r="551" spans="1:6" x14ac:dyDescent="0.2">
      <c r="A551" s="96" t="s">
        <v>643</v>
      </c>
      <c r="B551" s="96">
        <v>1</v>
      </c>
      <c r="C551" s="98"/>
      <c r="D551" s="96" t="s">
        <v>633</v>
      </c>
      <c r="E551" s="96">
        <v>1</v>
      </c>
      <c r="F551" s="98"/>
    </row>
    <row r="552" spans="1:6" x14ac:dyDescent="0.2">
      <c r="A552" s="218" t="s">
        <v>644</v>
      </c>
      <c r="B552" s="96"/>
      <c r="C552" s="98"/>
      <c r="D552" s="272" t="s">
        <v>645</v>
      </c>
      <c r="E552" s="96"/>
      <c r="F552" s="98"/>
    </row>
    <row r="553" spans="1:6" x14ac:dyDescent="0.2">
      <c r="A553" s="96" t="s">
        <v>646</v>
      </c>
      <c r="B553" s="96"/>
      <c r="C553" s="98"/>
      <c r="D553" s="272" t="s">
        <v>647</v>
      </c>
      <c r="E553" s="96"/>
      <c r="F553" s="98"/>
    </row>
    <row r="554" spans="1:6" x14ac:dyDescent="0.2">
      <c r="A554" s="218" t="s">
        <v>648</v>
      </c>
      <c r="B554" s="96"/>
      <c r="C554" s="98"/>
      <c r="D554" s="272" t="s">
        <v>649</v>
      </c>
      <c r="E554" s="96"/>
      <c r="F554" s="98"/>
    </row>
    <row r="555" spans="1:6" x14ac:dyDescent="0.2">
      <c r="A555" s="96" t="s">
        <v>650</v>
      </c>
      <c r="B555" s="96"/>
      <c r="C555" s="98"/>
      <c r="D555" s="272" t="s">
        <v>651</v>
      </c>
      <c r="E555" s="99"/>
      <c r="F555" s="98"/>
    </row>
    <row r="556" spans="1:6" x14ac:dyDescent="0.2">
      <c r="A556" s="98"/>
      <c r="B556" s="98"/>
      <c r="C556" s="98"/>
      <c r="D556" s="98"/>
      <c r="E556" s="98"/>
      <c r="F556" s="98"/>
    </row>
    <row r="557" spans="1:6" x14ac:dyDescent="0.2">
      <c r="A557" s="71" t="s">
        <v>652</v>
      </c>
      <c r="B557" s="92"/>
      <c r="C557" s="98"/>
      <c r="D557" s="71" t="s">
        <v>653</v>
      </c>
      <c r="E557" s="92"/>
      <c r="F557" s="98"/>
    </row>
    <row r="558" spans="1:6" ht="51" x14ac:dyDescent="0.2">
      <c r="A558" s="20" t="s">
        <v>654</v>
      </c>
      <c r="B558" s="92"/>
      <c r="C558" s="98"/>
      <c r="D558" s="20" t="s">
        <v>655</v>
      </c>
      <c r="E558" s="92"/>
      <c r="F558" s="98"/>
    </row>
    <row r="559" spans="1:6" x14ac:dyDescent="0.2">
      <c r="A559" s="96" t="s">
        <v>656</v>
      </c>
      <c r="B559" s="96"/>
      <c r="C559" s="98"/>
      <c r="D559" s="96" t="s">
        <v>657</v>
      </c>
      <c r="E559" s="96"/>
      <c r="F559" s="98"/>
    </row>
    <row r="560" spans="1:6" ht="25.5" x14ac:dyDescent="0.2">
      <c r="A560" s="273" t="s">
        <v>658</v>
      </c>
      <c r="B560" s="96"/>
      <c r="C560" s="98"/>
      <c r="D560" s="96" t="s">
        <v>659</v>
      </c>
      <c r="E560" s="96">
        <v>2</v>
      </c>
      <c r="F560" s="98"/>
    </row>
    <row r="561" spans="1:6" ht="25.5" x14ac:dyDescent="0.2">
      <c r="A561" s="273" t="s">
        <v>660</v>
      </c>
      <c r="B561" s="96"/>
      <c r="C561" s="98"/>
      <c r="D561" s="273" t="s">
        <v>661</v>
      </c>
      <c r="E561" s="96"/>
      <c r="F561" s="98"/>
    </row>
    <row r="562" spans="1:6" ht="25.5" x14ac:dyDescent="0.2">
      <c r="A562" s="220" t="s">
        <v>662</v>
      </c>
      <c r="B562" s="96"/>
      <c r="C562" s="98"/>
      <c r="D562" s="272" t="s">
        <v>663</v>
      </c>
      <c r="E562" s="96"/>
      <c r="F562" s="98"/>
    </row>
    <row r="563" spans="1:6" ht="25.5" x14ac:dyDescent="0.2">
      <c r="A563" s="102" t="s">
        <v>664</v>
      </c>
      <c r="B563" s="96">
        <v>5</v>
      </c>
      <c r="C563" s="98"/>
      <c r="D563" s="272" t="s">
        <v>590</v>
      </c>
      <c r="E563" s="96"/>
      <c r="F563" s="98"/>
    </row>
    <row r="564" spans="1:6" x14ac:dyDescent="0.2">
      <c r="A564" s="98"/>
      <c r="B564" s="98"/>
      <c r="C564" s="98"/>
      <c r="D564" s="98"/>
      <c r="E564" s="98"/>
      <c r="F564" s="98"/>
    </row>
    <row r="565" spans="1:6" x14ac:dyDescent="0.2">
      <c r="A565" s="71" t="s">
        <v>665</v>
      </c>
      <c r="B565" s="92"/>
      <c r="C565" s="98"/>
      <c r="D565" s="322"/>
      <c r="E565" s="322"/>
      <c r="F565" s="322"/>
    </row>
    <row r="566" spans="1:6" ht="38.25" x14ac:dyDescent="0.2">
      <c r="A566" s="20" t="s">
        <v>666</v>
      </c>
      <c r="B566" s="92"/>
      <c r="C566" s="98"/>
      <c r="D566" s="322"/>
      <c r="E566" s="322"/>
      <c r="F566" s="322"/>
    </row>
    <row r="567" spans="1:6" x14ac:dyDescent="0.2">
      <c r="A567" s="96" t="s">
        <v>633</v>
      </c>
      <c r="B567" s="96">
        <v>1</v>
      </c>
      <c r="C567" s="98"/>
      <c r="D567" s="322"/>
      <c r="E567" s="322"/>
      <c r="F567" s="322"/>
    </row>
    <row r="568" spans="1:6" x14ac:dyDescent="0.2">
      <c r="A568" s="96" t="s">
        <v>635</v>
      </c>
      <c r="B568" s="96"/>
      <c r="C568" s="98"/>
      <c r="D568" s="322"/>
      <c r="E568" s="322"/>
      <c r="F568" s="322"/>
    </row>
    <row r="569" spans="1:6" x14ac:dyDescent="0.2">
      <c r="A569" s="98"/>
      <c r="B569" s="98"/>
      <c r="C569" s="98"/>
      <c r="D569" s="258"/>
      <c r="E569" s="258"/>
      <c r="F569" s="258"/>
    </row>
    <row r="570" spans="1:6" x14ac:dyDescent="0.2">
      <c r="A570" s="71" t="s">
        <v>667</v>
      </c>
      <c r="B570" s="20"/>
      <c r="C570" s="98"/>
      <c r="D570" s="258"/>
      <c r="E570" s="258"/>
      <c r="F570" s="258"/>
    </row>
    <row r="571" spans="1:6" ht="25.5" x14ac:dyDescent="0.2">
      <c r="A571" s="20" t="s">
        <v>668</v>
      </c>
      <c r="B571" s="20"/>
      <c r="C571" s="98"/>
      <c r="D571" s="258"/>
      <c r="E571" s="258"/>
      <c r="F571" s="258"/>
    </row>
    <row r="572" spans="1:6" x14ac:dyDescent="0.2">
      <c r="A572" s="72" t="s">
        <v>669</v>
      </c>
      <c r="B572" s="96">
        <v>1</v>
      </c>
      <c r="C572" s="98"/>
      <c r="D572" s="258"/>
      <c r="E572" s="258"/>
      <c r="F572" s="258"/>
    </row>
    <row r="573" spans="1:6" x14ac:dyDescent="0.2">
      <c r="A573" s="96" t="s">
        <v>670</v>
      </c>
      <c r="B573" s="96"/>
      <c r="C573" s="98"/>
      <c r="D573" s="258"/>
      <c r="E573" s="258"/>
      <c r="F573" s="258"/>
    </row>
    <row r="574" spans="1:6" x14ac:dyDescent="0.2">
      <c r="A574" s="72" t="s">
        <v>671</v>
      </c>
      <c r="B574" s="96"/>
      <c r="C574" s="98"/>
      <c r="D574" s="258"/>
      <c r="E574" s="258"/>
      <c r="F574" s="258"/>
    </row>
    <row r="575" spans="1:6" x14ac:dyDescent="0.2">
      <c r="A575" s="96" t="s">
        <v>672</v>
      </c>
      <c r="B575" s="96"/>
      <c r="C575" s="98"/>
      <c r="D575" s="258"/>
      <c r="E575" s="258"/>
      <c r="F575" s="258"/>
    </row>
    <row r="576" spans="1:6" x14ac:dyDescent="0.2">
      <c r="A576" s="96" t="s">
        <v>673</v>
      </c>
      <c r="B576" s="96"/>
      <c r="C576" s="98"/>
      <c r="D576" s="258"/>
      <c r="E576" s="258"/>
      <c r="F576" s="258"/>
    </row>
    <row r="577" spans="1:6" x14ac:dyDescent="0.2">
      <c r="A577" s="98"/>
      <c r="B577" s="98"/>
      <c r="C577" s="98"/>
      <c r="D577" s="258"/>
      <c r="E577" s="258"/>
      <c r="F577" s="258"/>
    </row>
    <row r="578" spans="1:6" ht="15" thickBot="1" x14ac:dyDescent="0.25">
      <c r="A578" s="100" t="str">
        <f>Risikobereiche!A31</f>
        <v>B.13 …</v>
      </c>
      <c r="B578" s="89"/>
      <c r="C578" s="89"/>
      <c r="D578" s="89"/>
      <c r="E578" s="89"/>
      <c r="F578" s="89"/>
    </row>
    <row r="579" spans="1:6" ht="12.75" customHeight="1" x14ac:dyDescent="0.2">
      <c r="A579" s="374" t="s">
        <v>694</v>
      </c>
      <c r="B579" s="378"/>
      <c r="C579" s="90"/>
      <c r="D579" s="375" t="s">
        <v>695</v>
      </c>
      <c r="E579" s="378"/>
      <c r="F579" s="90"/>
    </row>
    <row r="580" spans="1:6" ht="60.75" customHeight="1" thickBot="1" x14ac:dyDescent="0.25">
      <c r="A580" s="379"/>
      <c r="B580" s="380"/>
      <c r="C580" s="91"/>
      <c r="D580" s="380"/>
      <c r="E580" s="380"/>
      <c r="F580" s="91"/>
    </row>
    <row r="581" spans="1:6" x14ac:dyDescent="0.2">
      <c r="A581" s="70" t="s">
        <v>614</v>
      </c>
      <c r="B581" s="92"/>
      <c r="C581" s="93"/>
      <c r="D581" s="71" t="s">
        <v>615</v>
      </c>
      <c r="E581" s="92"/>
      <c r="F581" s="93"/>
    </row>
    <row r="582" spans="1:6" ht="89.25" x14ac:dyDescent="0.2">
      <c r="A582" s="18" t="s">
        <v>616</v>
      </c>
      <c r="B582" s="92"/>
      <c r="C582" s="93"/>
      <c r="D582" s="94" t="s">
        <v>617</v>
      </c>
      <c r="E582" s="92"/>
      <c r="F582" s="93"/>
    </row>
    <row r="583" spans="1:6" x14ac:dyDescent="0.2">
      <c r="A583" s="95" t="s">
        <v>618</v>
      </c>
      <c r="B583" s="96"/>
      <c r="C583" s="93"/>
      <c r="D583" s="96" t="s">
        <v>619</v>
      </c>
      <c r="E583" s="96"/>
      <c r="F583" s="93"/>
    </row>
    <row r="584" spans="1:6" ht="25.5" x14ac:dyDescent="0.2">
      <c r="A584" s="95" t="s">
        <v>620</v>
      </c>
      <c r="B584" s="96">
        <v>2</v>
      </c>
      <c r="C584" s="93"/>
      <c r="D584" s="96" t="s">
        <v>621</v>
      </c>
      <c r="E584" s="96"/>
      <c r="F584" s="93"/>
    </row>
    <row r="585" spans="1:6" x14ac:dyDescent="0.2">
      <c r="A585" s="95" t="s">
        <v>622</v>
      </c>
      <c r="B585" s="96"/>
      <c r="C585" s="93"/>
      <c r="D585" s="96" t="s">
        <v>623</v>
      </c>
      <c r="E585" s="96">
        <v>3</v>
      </c>
      <c r="F585" s="93"/>
    </row>
    <row r="586" spans="1:6" ht="25.5" x14ac:dyDescent="0.2">
      <c r="A586" s="95" t="s">
        <v>624</v>
      </c>
      <c r="B586" s="96"/>
      <c r="C586" s="93"/>
      <c r="D586" s="96" t="s">
        <v>625</v>
      </c>
      <c r="E586" s="96"/>
      <c r="F586" s="93"/>
    </row>
    <row r="587" spans="1:6" x14ac:dyDescent="0.2">
      <c r="A587" s="95" t="s">
        <v>626</v>
      </c>
      <c r="B587" s="96"/>
      <c r="C587" s="93"/>
      <c r="D587" s="96" t="s">
        <v>627</v>
      </c>
      <c r="E587" s="96"/>
      <c r="F587" s="93"/>
    </row>
    <row r="588" spans="1:6" x14ac:dyDescent="0.2">
      <c r="A588" s="97"/>
      <c r="B588" s="98"/>
      <c r="C588" s="98"/>
      <c r="D588" s="98"/>
      <c r="E588" s="98"/>
      <c r="F588" s="98"/>
    </row>
    <row r="589" spans="1:6" x14ac:dyDescent="0.2">
      <c r="A589" s="71" t="s">
        <v>628</v>
      </c>
      <c r="B589" s="92"/>
      <c r="C589" s="98"/>
      <c r="D589" s="71" t="s">
        <v>629</v>
      </c>
      <c r="E589" s="92"/>
      <c r="F589" s="98"/>
    </row>
    <row r="590" spans="1:6" ht="63.75" x14ac:dyDescent="0.2">
      <c r="A590" s="20" t="s">
        <v>630</v>
      </c>
      <c r="B590" s="92"/>
      <c r="C590" s="98"/>
      <c r="D590" s="20" t="s">
        <v>631</v>
      </c>
      <c r="E590" s="92"/>
      <c r="F590" s="98"/>
    </row>
    <row r="591" spans="1:6" x14ac:dyDescent="0.2">
      <c r="A591" s="72" t="s">
        <v>632</v>
      </c>
      <c r="B591" s="96"/>
      <c r="C591" s="98"/>
      <c r="D591" s="96" t="s">
        <v>633</v>
      </c>
      <c r="E591" s="96">
        <v>1</v>
      </c>
      <c r="F591" s="98"/>
    </row>
    <row r="592" spans="1:6" x14ac:dyDescent="0.2">
      <c r="A592" s="72" t="s">
        <v>634</v>
      </c>
      <c r="B592" s="96"/>
      <c r="C592" s="98"/>
      <c r="D592" s="72" t="s">
        <v>635</v>
      </c>
      <c r="E592" s="96"/>
      <c r="F592" s="98"/>
    </row>
    <row r="593" spans="1:6" x14ac:dyDescent="0.2">
      <c r="A593" s="72" t="s">
        <v>636</v>
      </c>
      <c r="B593" s="96"/>
      <c r="C593" s="98"/>
      <c r="D593" s="96"/>
      <c r="E593" s="96"/>
      <c r="F593" s="98"/>
    </row>
    <row r="594" spans="1:6" x14ac:dyDescent="0.2">
      <c r="A594" s="72" t="s">
        <v>637</v>
      </c>
      <c r="B594" s="96"/>
      <c r="C594" s="98"/>
      <c r="D594" s="96"/>
      <c r="E594" s="96"/>
      <c r="F594" s="98"/>
    </row>
    <row r="595" spans="1:6" x14ac:dyDescent="0.2">
      <c r="A595" s="96" t="s">
        <v>638</v>
      </c>
      <c r="B595" s="96">
        <v>5</v>
      </c>
      <c r="C595" s="98"/>
      <c r="E595" s="96"/>
      <c r="F595" s="98"/>
    </row>
    <row r="596" spans="1:6" x14ac:dyDescent="0.2">
      <c r="A596" s="98"/>
      <c r="B596" s="98"/>
      <c r="C596" s="98"/>
      <c r="D596" s="98"/>
      <c r="E596" s="98"/>
      <c r="F596" s="98"/>
    </row>
    <row r="597" spans="1:6" x14ac:dyDescent="0.2">
      <c r="A597" s="71" t="s">
        <v>639</v>
      </c>
      <c r="B597" s="92"/>
      <c r="C597" s="98"/>
      <c r="D597" s="71" t="s">
        <v>640</v>
      </c>
      <c r="E597" s="92"/>
      <c r="F597" s="98"/>
    </row>
    <row r="598" spans="1:6" ht="38.25" x14ac:dyDescent="0.2">
      <c r="A598" s="20" t="s">
        <v>641</v>
      </c>
      <c r="B598" s="92"/>
      <c r="C598" s="98"/>
      <c r="D598" s="20" t="s">
        <v>642</v>
      </c>
      <c r="E598" s="92"/>
      <c r="F598" s="98"/>
    </row>
    <row r="599" spans="1:6" x14ac:dyDescent="0.2">
      <c r="A599" s="96" t="s">
        <v>643</v>
      </c>
      <c r="B599" s="96">
        <v>1</v>
      </c>
      <c r="C599" s="98"/>
      <c r="D599" s="96" t="s">
        <v>633</v>
      </c>
      <c r="E599" s="96">
        <v>1</v>
      </c>
      <c r="F599" s="98"/>
    </row>
    <row r="600" spans="1:6" x14ac:dyDescent="0.2">
      <c r="A600" s="218" t="s">
        <v>644</v>
      </c>
      <c r="B600" s="96"/>
      <c r="C600" s="98"/>
      <c r="D600" s="272" t="s">
        <v>645</v>
      </c>
      <c r="E600" s="96"/>
      <c r="F600" s="98"/>
    </row>
    <row r="601" spans="1:6" x14ac:dyDescent="0.2">
      <c r="A601" s="96" t="s">
        <v>646</v>
      </c>
      <c r="B601" s="96"/>
      <c r="C601" s="98"/>
      <c r="D601" s="272" t="s">
        <v>647</v>
      </c>
      <c r="E601" s="96"/>
      <c r="F601" s="98"/>
    </row>
    <row r="602" spans="1:6" x14ac:dyDescent="0.2">
      <c r="A602" s="218" t="s">
        <v>648</v>
      </c>
      <c r="B602" s="96"/>
      <c r="C602" s="98"/>
      <c r="D602" s="272" t="s">
        <v>649</v>
      </c>
      <c r="E602" s="96"/>
      <c r="F602" s="98"/>
    </row>
    <row r="603" spans="1:6" x14ac:dyDescent="0.2">
      <c r="A603" s="96" t="s">
        <v>650</v>
      </c>
      <c r="B603" s="96"/>
      <c r="C603" s="98"/>
      <c r="D603" s="272" t="s">
        <v>651</v>
      </c>
      <c r="E603" s="99"/>
      <c r="F603" s="98"/>
    </row>
    <row r="604" spans="1:6" x14ac:dyDescent="0.2">
      <c r="A604" s="98"/>
      <c r="B604" s="98"/>
      <c r="C604" s="98"/>
      <c r="D604" s="98"/>
      <c r="E604" s="98"/>
      <c r="F604" s="98"/>
    </row>
    <row r="605" spans="1:6" x14ac:dyDescent="0.2">
      <c r="A605" s="71" t="s">
        <v>652</v>
      </c>
      <c r="B605" s="92"/>
      <c r="C605" s="98"/>
      <c r="D605" s="71" t="s">
        <v>653</v>
      </c>
      <c r="E605" s="92"/>
      <c r="F605" s="98"/>
    </row>
    <row r="606" spans="1:6" ht="51" x14ac:dyDescent="0.2">
      <c r="A606" s="20" t="s">
        <v>654</v>
      </c>
      <c r="B606" s="92"/>
      <c r="C606" s="98"/>
      <c r="D606" s="20" t="s">
        <v>655</v>
      </c>
      <c r="E606" s="92"/>
      <c r="F606" s="98"/>
    </row>
    <row r="607" spans="1:6" x14ac:dyDescent="0.2">
      <c r="A607" s="96" t="s">
        <v>656</v>
      </c>
      <c r="B607" s="96"/>
      <c r="C607" s="98"/>
      <c r="D607" s="96" t="s">
        <v>657</v>
      </c>
      <c r="E607" s="96"/>
      <c r="F607" s="98"/>
    </row>
    <row r="608" spans="1:6" ht="25.5" x14ac:dyDescent="0.2">
      <c r="A608" s="273" t="s">
        <v>658</v>
      </c>
      <c r="B608" s="96"/>
      <c r="C608" s="98"/>
      <c r="D608" s="96" t="s">
        <v>659</v>
      </c>
      <c r="E608" s="96">
        <v>2</v>
      </c>
      <c r="F608" s="98"/>
    </row>
    <row r="609" spans="1:6" ht="25.5" x14ac:dyDescent="0.2">
      <c r="A609" s="273" t="s">
        <v>660</v>
      </c>
      <c r="B609" s="96"/>
      <c r="C609" s="98"/>
      <c r="D609" s="273" t="s">
        <v>661</v>
      </c>
      <c r="E609" s="96"/>
      <c r="F609" s="98"/>
    </row>
    <row r="610" spans="1:6" ht="25.5" x14ac:dyDescent="0.2">
      <c r="A610" s="220" t="s">
        <v>662</v>
      </c>
      <c r="B610" s="96"/>
      <c r="C610" s="98"/>
      <c r="D610" s="272" t="s">
        <v>663</v>
      </c>
      <c r="E610" s="96"/>
      <c r="F610" s="98"/>
    </row>
    <row r="611" spans="1:6" ht="25.5" x14ac:dyDescent="0.2">
      <c r="A611" s="102" t="s">
        <v>664</v>
      </c>
      <c r="B611" s="96">
        <v>5</v>
      </c>
      <c r="C611" s="98"/>
      <c r="D611" s="272" t="s">
        <v>590</v>
      </c>
      <c r="E611" s="96"/>
      <c r="F611" s="98"/>
    </row>
    <row r="612" spans="1:6" x14ac:dyDescent="0.2">
      <c r="A612" s="98"/>
      <c r="B612" s="98"/>
      <c r="C612" s="98"/>
      <c r="D612" s="98"/>
      <c r="E612" s="98"/>
      <c r="F612" s="98"/>
    </row>
    <row r="613" spans="1:6" x14ac:dyDescent="0.2">
      <c r="A613" s="71" t="s">
        <v>665</v>
      </c>
      <c r="B613" s="92"/>
      <c r="C613" s="98"/>
      <c r="D613" s="322"/>
      <c r="E613" s="322"/>
      <c r="F613" s="322"/>
    </row>
    <row r="614" spans="1:6" ht="38.25" x14ac:dyDescent="0.2">
      <c r="A614" s="20" t="s">
        <v>666</v>
      </c>
      <c r="B614" s="92"/>
      <c r="C614" s="98"/>
      <c r="D614" s="322"/>
      <c r="E614" s="322"/>
      <c r="F614" s="322"/>
    </row>
    <row r="615" spans="1:6" x14ac:dyDescent="0.2">
      <c r="A615" s="96" t="s">
        <v>633</v>
      </c>
      <c r="B615" s="96">
        <v>1</v>
      </c>
      <c r="C615" s="98"/>
      <c r="D615" s="322"/>
      <c r="E615" s="322"/>
      <c r="F615" s="322"/>
    </row>
    <row r="616" spans="1:6" x14ac:dyDescent="0.2">
      <c r="A616" s="96" t="s">
        <v>635</v>
      </c>
      <c r="B616" s="96"/>
      <c r="C616" s="98"/>
      <c r="D616" s="322"/>
      <c r="E616" s="322"/>
      <c r="F616" s="322"/>
    </row>
    <row r="617" spans="1:6" x14ac:dyDescent="0.2">
      <c r="A617" s="98"/>
      <c r="B617" s="98"/>
      <c r="C617" s="98"/>
      <c r="D617" s="258"/>
      <c r="E617" s="258"/>
      <c r="F617" s="258"/>
    </row>
    <row r="618" spans="1:6" x14ac:dyDescent="0.2">
      <c r="A618" s="71" t="s">
        <v>667</v>
      </c>
      <c r="B618" s="20"/>
      <c r="C618" s="98"/>
      <c r="D618" s="258"/>
      <c r="E618" s="258"/>
      <c r="F618" s="258"/>
    </row>
    <row r="619" spans="1:6" ht="25.5" x14ac:dyDescent="0.2">
      <c r="A619" s="20" t="s">
        <v>668</v>
      </c>
      <c r="B619" s="20"/>
      <c r="C619" s="98"/>
      <c r="D619" s="258"/>
      <c r="E619" s="258"/>
      <c r="F619" s="258"/>
    </row>
    <row r="620" spans="1:6" x14ac:dyDescent="0.2">
      <c r="A620" s="72" t="s">
        <v>669</v>
      </c>
      <c r="B620" s="96">
        <v>1</v>
      </c>
      <c r="C620" s="98"/>
      <c r="D620" s="258"/>
      <c r="E620" s="258"/>
      <c r="F620" s="258"/>
    </row>
    <row r="621" spans="1:6" x14ac:dyDescent="0.2">
      <c r="A621" s="96" t="s">
        <v>670</v>
      </c>
      <c r="B621" s="96"/>
      <c r="C621" s="98"/>
      <c r="D621" s="258"/>
      <c r="E621" s="258"/>
      <c r="F621" s="258"/>
    </row>
    <row r="622" spans="1:6" x14ac:dyDescent="0.2">
      <c r="A622" s="72" t="s">
        <v>671</v>
      </c>
      <c r="B622" s="96"/>
      <c r="C622" s="98"/>
      <c r="D622" s="258"/>
      <c r="E622" s="258"/>
      <c r="F622" s="258"/>
    </row>
    <row r="623" spans="1:6" x14ac:dyDescent="0.2">
      <c r="A623" s="96" t="s">
        <v>672</v>
      </c>
      <c r="B623" s="96"/>
      <c r="C623" s="98"/>
      <c r="D623" s="258"/>
      <c r="E623" s="258"/>
      <c r="F623" s="258"/>
    </row>
    <row r="624" spans="1:6" x14ac:dyDescent="0.2">
      <c r="A624" s="96" t="s">
        <v>673</v>
      </c>
      <c r="B624" s="96"/>
      <c r="C624" s="98"/>
      <c r="D624" s="258"/>
      <c r="E624" s="258"/>
      <c r="F624" s="258"/>
    </row>
    <row r="625" spans="1:6" x14ac:dyDescent="0.2">
      <c r="A625" s="98"/>
      <c r="B625" s="98"/>
      <c r="C625" s="98"/>
      <c r="D625" s="258"/>
      <c r="E625" s="258"/>
      <c r="F625" s="258"/>
    </row>
  </sheetData>
  <mergeCells count="39">
    <mergeCell ref="D84:F87"/>
    <mergeCell ref="A2:B3"/>
    <mergeCell ref="D2:E3"/>
    <mergeCell ref="D36:F39"/>
    <mergeCell ref="A50:B51"/>
    <mergeCell ref="D50:E51"/>
    <mergeCell ref="A291:B292"/>
    <mergeCell ref="D291:E292"/>
    <mergeCell ref="D325:F328"/>
    <mergeCell ref="A339:B340"/>
    <mergeCell ref="D339:E340"/>
    <mergeCell ref="D277:F280"/>
    <mergeCell ref="A98:B99"/>
    <mergeCell ref="D98:E99"/>
    <mergeCell ref="D132:F135"/>
    <mergeCell ref="A147:B148"/>
    <mergeCell ref="D147:E148"/>
    <mergeCell ref="D181:F184"/>
    <mergeCell ref="A195:B196"/>
    <mergeCell ref="D195:E196"/>
    <mergeCell ref="D229:F232"/>
    <mergeCell ref="A243:B244"/>
    <mergeCell ref="D243:E244"/>
    <mergeCell ref="D373:F376"/>
    <mergeCell ref="A387:B388"/>
    <mergeCell ref="D387:E388"/>
    <mergeCell ref="D421:F424"/>
    <mergeCell ref="A435:B436"/>
    <mergeCell ref="D435:E436"/>
    <mergeCell ref="D565:F568"/>
    <mergeCell ref="A579:B580"/>
    <mergeCell ref="D579:E580"/>
    <mergeCell ref="D613:F616"/>
    <mergeCell ref="D469:F472"/>
    <mergeCell ref="A483:B484"/>
    <mergeCell ref="D483:E484"/>
    <mergeCell ref="D517:F520"/>
    <mergeCell ref="A531:B532"/>
    <mergeCell ref="D531:E532"/>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578"/>
  <sheetViews>
    <sheetView topLeftCell="A517" zoomScale="80" zoomScaleNormal="80" workbookViewId="0">
      <selection activeCell="H535" sqref="H535"/>
    </sheetView>
  </sheetViews>
  <sheetFormatPr baseColWidth="10"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Risikobereiche!A43</f>
        <v>C.1.1.1 Einschreibung/Abänderung/Streichung (mittels Antragsverfahren) an das RI/REA/AA</v>
      </c>
      <c r="B1" s="89"/>
      <c r="C1" s="89"/>
      <c r="D1" s="89"/>
      <c r="E1" s="89"/>
      <c r="F1" s="89"/>
    </row>
    <row r="2" spans="1:6" ht="12.75" customHeight="1" x14ac:dyDescent="0.2">
      <c r="A2" s="374" t="s">
        <v>694</v>
      </c>
      <c r="B2" s="378"/>
      <c r="C2" s="90"/>
      <c r="D2" s="375" t="s">
        <v>695</v>
      </c>
      <c r="E2" s="378"/>
      <c r="F2" s="90"/>
    </row>
    <row r="3" spans="1:6" ht="54.75" customHeight="1" thickBot="1" x14ac:dyDescent="0.25">
      <c r="A3" s="379"/>
      <c r="B3" s="380"/>
      <c r="C3" s="91"/>
      <c r="D3" s="380"/>
      <c r="E3" s="380"/>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v>4</v>
      </c>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v>1</v>
      </c>
      <c r="C43" s="98"/>
      <c r="D43" s="258"/>
      <c r="E43" s="258"/>
      <c r="F43" s="258"/>
    </row>
    <row r="44" spans="1:6" x14ac:dyDescent="0.2">
      <c r="A44" s="96" t="s">
        <v>670</v>
      </c>
      <c r="B44" s="96"/>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Risikobereiche!A44</f>
        <v>C.1.1.2 Eintragung von Amtswegen RI/REA/AA</v>
      </c>
      <c r="B49" s="89"/>
      <c r="C49" s="89"/>
      <c r="D49" s="89"/>
      <c r="E49" s="89"/>
      <c r="F49" s="89"/>
    </row>
    <row r="50" spans="1:6" ht="12.75" customHeight="1" x14ac:dyDescent="0.2">
      <c r="A50" s="374" t="s">
        <v>694</v>
      </c>
      <c r="B50" s="378"/>
      <c r="C50" s="90"/>
      <c r="D50" s="375" t="s">
        <v>695</v>
      </c>
      <c r="E50" s="378"/>
      <c r="F50" s="90"/>
    </row>
    <row r="51" spans="1:6" ht="39.75" customHeight="1" thickBot="1" x14ac:dyDescent="0.25">
      <c r="A51" s="379"/>
      <c r="B51" s="380"/>
      <c r="C51" s="91"/>
      <c r="D51" s="380"/>
      <c r="E51" s="380"/>
      <c r="F51" s="91"/>
    </row>
    <row r="52" spans="1:6" ht="13.5" customHeight="1"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v>1</v>
      </c>
      <c r="C54" s="93"/>
      <c r="D54" s="96" t="s">
        <v>619</v>
      </c>
      <c r="E54" s="96"/>
      <c r="F54" s="93"/>
    </row>
    <row r="55" spans="1:6" ht="25.5" x14ac:dyDescent="0.2">
      <c r="A55" s="95" t="s">
        <v>620</v>
      </c>
      <c r="B55" s="96"/>
      <c r="C55" s="93"/>
      <c r="D55" s="96" t="s">
        <v>621</v>
      </c>
      <c r="E55" s="96"/>
      <c r="F55" s="93"/>
    </row>
    <row r="56" spans="1:6" x14ac:dyDescent="0.2">
      <c r="A56" s="95" t="s">
        <v>622</v>
      </c>
      <c r="B56" s="96"/>
      <c r="C56" s="93"/>
      <c r="D56" s="96" t="s">
        <v>623</v>
      </c>
      <c r="E56" s="96"/>
      <c r="F56" s="93"/>
    </row>
    <row r="57" spans="1:6" ht="25.5" x14ac:dyDescent="0.2">
      <c r="A57" s="95" t="s">
        <v>624</v>
      </c>
      <c r="B57" s="96"/>
      <c r="C57" s="93"/>
      <c r="D57" s="96" t="s">
        <v>625</v>
      </c>
      <c r="E57" s="96">
        <v>4</v>
      </c>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ht="31.5" customHeight="1"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v>2</v>
      </c>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v>1</v>
      </c>
      <c r="C91" s="98"/>
      <c r="D91" s="258"/>
      <c r="E91" s="258"/>
      <c r="F91" s="258"/>
    </row>
    <row r="92" spans="1:6" x14ac:dyDescent="0.2">
      <c r="A92" s="96" t="s">
        <v>670</v>
      </c>
      <c r="B92" s="96"/>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Risikobereiche!A45</f>
        <v>C.1.1.3 Streichung von Amtswegen al RI/REA/AA</v>
      </c>
      <c r="B97" s="89"/>
      <c r="C97" s="89"/>
      <c r="D97" s="89"/>
      <c r="E97" s="89"/>
      <c r="F97" s="89"/>
    </row>
    <row r="98" spans="1:6" ht="12.75" customHeight="1" x14ac:dyDescent="0.2">
      <c r="A98" s="374" t="s">
        <v>694</v>
      </c>
      <c r="B98" s="378"/>
      <c r="C98" s="90"/>
      <c r="D98" s="375" t="s">
        <v>695</v>
      </c>
      <c r="E98" s="378"/>
      <c r="F98" s="90"/>
    </row>
    <row r="99" spans="1:6" ht="45.75" customHeight="1" thickBot="1" x14ac:dyDescent="0.25">
      <c r="A99" s="379"/>
      <c r="B99" s="380"/>
      <c r="C99" s="91"/>
      <c r="D99" s="380"/>
      <c r="E99" s="380"/>
      <c r="F99" s="91"/>
    </row>
    <row r="100" spans="1:6" x14ac:dyDescent="0.2">
      <c r="A100" s="70" t="s">
        <v>614</v>
      </c>
      <c r="B100" s="92"/>
      <c r="C100" s="93"/>
      <c r="D100" s="71" t="s">
        <v>615</v>
      </c>
      <c r="E100" s="92"/>
      <c r="F100" s="93"/>
    </row>
    <row r="101" spans="1:6" ht="28.5" customHeight="1" x14ac:dyDescent="0.2">
      <c r="A101" s="18" t="s">
        <v>616</v>
      </c>
      <c r="B101" s="92"/>
      <c r="C101" s="93"/>
      <c r="D101" s="94" t="s">
        <v>617</v>
      </c>
      <c r="E101" s="92"/>
      <c r="F101" s="93"/>
    </row>
    <row r="102" spans="1:6" x14ac:dyDescent="0.2">
      <c r="A102" s="95" t="s">
        <v>618</v>
      </c>
      <c r="B102" s="96">
        <v>1</v>
      </c>
      <c r="C102" s="93"/>
      <c r="D102" s="96" t="s">
        <v>619</v>
      </c>
      <c r="E102" s="96"/>
      <c r="F102" s="93"/>
    </row>
    <row r="103" spans="1:6" ht="25.5" x14ac:dyDescent="0.2">
      <c r="A103" s="95" t="s">
        <v>620</v>
      </c>
      <c r="B103" s="96"/>
      <c r="C103" s="93"/>
      <c r="D103" s="96" t="s">
        <v>621</v>
      </c>
      <c r="E103" s="96"/>
      <c r="F103" s="93"/>
    </row>
    <row r="104" spans="1:6" x14ac:dyDescent="0.2">
      <c r="A104" s="95" t="s">
        <v>622</v>
      </c>
      <c r="B104" s="96"/>
      <c r="C104" s="93"/>
      <c r="D104" s="96" t="s">
        <v>623</v>
      </c>
      <c r="E104" s="96"/>
      <c r="F104" s="93"/>
    </row>
    <row r="105" spans="1:6" ht="25.5" x14ac:dyDescent="0.2">
      <c r="A105" s="95" t="s">
        <v>624</v>
      </c>
      <c r="B105" s="96"/>
      <c r="C105" s="93"/>
      <c r="D105" s="96" t="s">
        <v>625</v>
      </c>
      <c r="E105" s="96">
        <v>4</v>
      </c>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c r="B110" s="96"/>
      <c r="C110" s="98"/>
      <c r="D110" s="96" t="s">
        <v>633</v>
      </c>
      <c r="E110" s="96">
        <v>1</v>
      </c>
      <c r="F110" s="98"/>
    </row>
    <row r="111" spans="1:6" x14ac:dyDescent="0.2">
      <c r="A111" s="72"/>
      <c r="B111" s="96"/>
      <c r="C111" s="98"/>
      <c r="D111" s="72"/>
      <c r="E111" s="96">
        <v>5</v>
      </c>
      <c r="F111" s="98"/>
    </row>
    <row r="112" spans="1:6" x14ac:dyDescent="0.2">
      <c r="A112" s="72"/>
      <c r="B112" s="96"/>
      <c r="C112" s="98"/>
      <c r="D112" s="96"/>
      <c r="E112" s="96"/>
      <c r="F112" s="98"/>
    </row>
    <row r="113" spans="1:6" ht="51" customHeight="1" x14ac:dyDescent="0.2">
      <c r="A113" s="72"/>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c r="F126" s="98"/>
    </row>
    <row r="127" spans="1:6" ht="25.5" x14ac:dyDescent="0.2">
      <c r="A127" s="273" t="s">
        <v>658</v>
      </c>
      <c r="B127" s="96"/>
      <c r="C127" s="98"/>
      <c r="D127" s="96" t="s">
        <v>659</v>
      </c>
      <c r="E127" s="96">
        <v>2</v>
      </c>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v>1</v>
      </c>
      <c r="C139" s="98"/>
      <c r="D139" s="258"/>
      <c r="E139" s="258"/>
      <c r="F139" s="258"/>
    </row>
    <row r="140" spans="1:6" x14ac:dyDescent="0.2">
      <c r="A140" s="96" t="s">
        <v>670</v>
      </c>
      <c r="B140" s="96"/>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Risikobereiche!A46</f>
        <v>C.1.1.4 Verwaltungsübertretungen (RI, REA, AA)</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8"/>
      <c r="C147" s="90"/>
      <c r="D147" s="375" t="s">
        <v>695</v>
      </c>
      <c r="E147" s="378"/>
      <c r="F147" s="90"/>
    </row>
    <row r="148" spans="1:6" ht="46.5" customHeight="1" thickBot="1" x14ac:dyDescent="0.25">
      <c r="A148" s="379"/>
      <c r="B148" s="380"/>
      <c r="C148" s="91"/>
      <c r="D148" s="380"/>
      <c r="E148" s="380"/>
      <c r="F148" s="91"/>
    </row>
    <row r="149" spans="1:6" x14ac:dyDescent="0.2">
      <c r="A149" s="70" t="s">
        <v>614</v>
      </c>
      <c r="B149" s="92"/>
      <c r="C149" s="93"/>
      <c r="D149" s="71" t="s">
        <v>615</v>
      </c>
      <c r="E149" s="92"/>
      <c r="F149" s="93"/>
    </row>
    <row r="150" spans="1:6" ht="89.25"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c r="F152" s="93"/>
    </row>
    <row r="153" spans="1:6" x14ac:dyDescent="0.2">
      <c r="A153" s="95" t="s">
        <v>622</v>
      </c>
      <c r="B153" s="96"/>
      <c r="C153" s="93"/>
      <c r="D153" s="96" t="s">
        <v>623</v>
      </c>
      <c r="E153" s="96">
        <v>3</v>
      </c>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v>1</v>
      </c>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c r="C188" s="98"/>
      <c r="D188" s="258"/>
      <c r="E188" s="258"/>
      <c r="F188" s="258"/>
    </row>
    <row r="189" spans="1:6" x14ac:dyDescent="0.2">
      <c r="A189" s="96" t="s">
        <v>670</v>
      </c>
      <c r="B189" s="96">
        <v>2</v>
      </c>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Risikobereiche!A47</f>
        <v>C.1.1.5 Hinterlegung der Jahresbilanz bzw. des Gesellschafterverzeichnisses</v>
      </c>
      <c r="B194" s="89"/>
      <c r="C194" s="89"/>
      <c r="D194" s="89"/>
      <c r="E194" s="89"/>
      <c r="F194" s="89"/>
    </row>
    <row r="195" spans="1:6" ht="12.75" customHeight="1" x14ac:dyDescent="0.2">
      <c r="A195" s="374" t="s">
        <v>694</v>
      </c>
      <c r="B195" s="378"/>
      <c r="C195" s="90"/>
      <c r="D195" s="375" t="s">
        <v>695</v>
      </c>
      <c r="E195" s="378"/>
      <c r="F195" s="90"/>
    </row>
    <row r="196" spans="1:6" ht="42.75" customHeight="1" thickBot="1" x14ac:dyDescent="0.25">
      <c r="A196" s="379"/>
      <c r="B196" s="380"/>
      <c r="C196" s="91"/>
      <c r="D196" s="380"/>
      <c r="E196" s="380"/>
      <c r="F196" s="91"/>
    </row>
    <row r="197" spans="1:6" x14ac:dyDescent="0.2">
      <c r="A197" s="70" t="s">
        <v>614</v>
      </c>
      <c r="B197" s="92"/>
      <c r="C197" s="93"/>
      <c r="D197" s="71" t="s">
        <v>615</v>
      </c>
      <c r="E197" s="92"/>
      <c r="F197" s="93"/>
    </row>
    <row r="198" spans="1:6" ht="89.25" x14ac:dyDescent="0.2">
      <c r="A198" s="18" t="s">
        <v>616</v>
      </c>
      <c r="B198" s="92"/>
      <c r="C198" s="93"/>
      <c r="D198" s="94" t="s">
        <v>617</v>
      </c>
      <c r="E198" s="92"/>
      <c r="F198" s="93"/>
    </row>
    <row r="199" spans="1:6" x14ac:dyDescent="0.2">
      <c r="A199" s="95" t="s">
        <v>618</v>
      </c>
      <c r="B199" s="96">
        <v>1</v>
      </c>
      <c r="C199" s="93"/>
      <c r="D199" s="96" t="s">
        <v>619</v>
      </c>
      <c r="E199" s="96"/>
      <c r="F199" s="93"/>
    </row>
    <row r="200" spans="1:6" ht="25.5" x14ac:dyDescent="0.2">
      <c r="A200" s="95" t="s">
        <v>620</v>
      </c>
      <c r="B200" s="96"/>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v>4</v>
      </c>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v>1</v>
      </c>
      <c r="F223" s="98"/>
    </row>
    <row r="224" spans="1:6" ht="25.5" x14ac:dyDescent="0.2">
      <c r="A224" s="273" t="s">
        <v>658</v>
      </c>
      <c r="B224" s="96"/>
      <c r="C224" s="98"/>
      <c r="D224" s="96" t="s">
        <v>659</v>
      </c>
      <c r="E224" s="96"/>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c r="C236" s="98"/>
      <c r="D236" s="258"/>
      <c r="E236" s="258"/>
      <c r="F236" s="258"/>
    </row>
    <row r="237" spans="1:6" x14ac:dyDescent="0.2">
      <c r="A237" s="96" t="s">
        <v>670</v>
      </c>
      <c r="B237" s="96">
        <v>2</v>
      </c>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Risikobereiche!A48</f>
        <v>C.1.1.6 Schaltertätigkeit (front office)</v>
      </c>
      <c r="B242" s="89"/>
      <c r="C242" s="89"/>
      <c r="D242" s="89"/>
      <c r="E242" s="89"/>
      <c r="F242" s="89"/>
    </row>
    <row r="243" spans="1:6" ht="12.75" customHeight="1" x14ac:dyDescent="0.2">
      <c r="A243" s="374" t="s">
        <v>694</v>
      </c>
      <c r="B243" s="378"/>
      <c r="C243" s="90"/>
      <c r="D243" s="375" t="s">
        <v>695</v>
      </c>
      <c r="E243" s="378"/>
      <c r="F243" s="90"/>
    </row>
    <row r="244" spans="1:6" ht="13.5" thickBot="1" x14ac:dyDescent="0.25">
      <c r="A244" s="379"/>
      <c r="B244" s="380"/>
      <c r="C244" s="91"/>
      <c r="D244" s="380"/>
      <c r="E244" s="380"/>
      <c r="F244" s="91"/>
    </row>
    <row r="245" spans="1:6" x14ac:dyDescent="0.2">
      <c r="A245" s="70" t="s">
        <v>614</v>
      </c>
      <c r="B245" s="92"/>
      <c r="C245" s="93"/>
      <c r="D245" s="71" t="s">
        <v>615</v>
      </c>
      <c r="E245" s="92"/>
      <c r="F245" s="93"/>
    </row>
    <row r="246" spans="1:6" ht="89.25" x14ac:dyDescent="0.2">
      <c r="A246" s="18" t="s">
        <v>616</v>
      </c>
      <c r="B246" s="92"/>
      <c r="C246" s="93"/>
      <c r="D246" s="94" t="s">
        <v>617</v>
      </c>
      <c r="E246" s="92"/>
      <c r="F246" s="93"/>
    </row>
    <row r="247" spans="1:6" x14ac:dyDescent="0.2">
      <c r="A247" s="95" t="s">
        <v>618</v>
      </c>
      <c r="B247" s="96"/>
      <c r="C247" s="93"/>
      <c r="D247" s="96" t="s">
        <v>619</v>
      </c>
      <c r="E247" s="96">
        <v>1</v>
      </c>
      <c r="F247" s="93"/>
    </row>
    <row r="248" spans="1:6" ht="25.5" x14ac:dyDescent="0.2">
      <c r="A248" s="95" t="s">
        <v>620</v>
      </c>
      <c r="B248" s="96">
        <v>2</v>
      </c>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c r="C284" s="98"/>
      <c r="D284" s="258"/>
      <c r="E284" s="258"/>
      <c r="F284" s="258"/>
    </row>
    <row r="285" spans="1:6" x14ac:dyDescent="0.2">
      <c r="A285" s="96" t="s">
        <v>670</v>
      </c>
      <c r="B285" s="96">
        <v>2</v>
      </c>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Risikobereiche!A49</f>
        <v>C.1.1.8 Prüfungen für die Befähigung bzw. die Eintragung in diversen Registern</v>
      </c>
      <c r="B290" s="89"/>
      <c r="C290" s="89"/>
      <c r="D290" s="89"/>
      <c r="E290" s="89"/>
      <c r="F290" s="89"/>
    </row>
    <row r="291" spans="1:6" ht="12.75" customHeight="1" x14ac:dyDescent="0.2">
      <c r="A291" s="374" t="s">
        <v>694</v>
      </c>
      <c r="B291" s="378"/>
      <c r="C291" s="90"/>
      <c r="D291" s="375" t="s">
        <v>695</v>
      </c>
      <c r="E291" s="378"/>
      <c r="F291" s="90"/>
    </row>
    <row r="292" spans="1:6" ht="13.5" thickBot="1" x14ac:dyDescent="0.25">
      <c r="A292" s="379"/>
      <c r="B292" s="380"/>
      <c r="C292" s="91"/>
      <c r="D292" s="380"/>
      <c r="E292" s="380"/>
      <c r="F292" s="91"/>
    </row>
    <row r="293" spans="1:6" x14ac:dyDescent="0.2">
      <c r="A293" s="70" t="s">
        <v>614</v>
      </c>
      <c r="B293" s="92"/>
      <c r="C293" s="93"/>
      <c r="D293" s="71" t="s">
        <v>615</v>
      </c>
      <c r="E293" s="92"/>
      <c r="F293" s="93"/>
    </row>
    <row r="294" spans="1:6" ht="89.25" x14ac:dyDescent="0.2">
      <c r="A294" s="18" t="s">
        <v>616</v>
      </c>
      <c r="B294" s="92"/>
      <c r="C294" s="93"/>
      <c r="D294" s="94" t="s">
        <v>617</v>
      </c>
      <c r="E294" s="92"/>
      <c r="F294" s="93"/>
    </row>
    <row r="295" spans="1:6" x14ac:dyDescent="0.2">
      <c r="A295" s="95" t="s">
        <v>618</v>
      </c>
      <c r="B295" s="96"/>
      <c r="C295" s="93"/>
      <c r="D295" s="96" t="s">
        <v>619</v>
      </c>
      <c r="E295" s="96"/>
      <c r="F295" s="93"/>
    </row>
    <row r="296" spans="1:6" ht="25.5" x14ac:dyDescent="0.2">
      <c r="A296" s="95" t="s">
        <v>620</v>
      </c>
      <c r="B296" s="96">
        <v>2</v>
      </c>
      <c r="C296" s="93"/>
      <c r="D296" s="96" t="s">
        <v>621</v>
      </c>
      <c r="E296" s="96"/>
      <c r="F296" s="93"/>
    </row>
    <row r="297" spans="1:6" x14ac:dyDescent="0.2">
      <c r="A297" s="95" t="s">
        <v>622</v>
      </c>
      <c r="B297" s="96"/>
      <c r="C297" s="93"/>
      <c r="D297" s="96" t="s">
        <v>623</v>
      </c>
      <c r="E297" s="96">
        <v>3</v>
      </c>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v>1</v>
      </c>
      <c r="F319" s="98"/>
    </row>
    <row r="320" spans="1:6" ht="25.5" x14ac:dyDescent="0.2">
      <c r="A320" s="273" t="s">
        <v>658</v>
      </c>
      <c r="B320" s="96"/>
      <c r="C320" s="98"/>
      <c r="D320" s="96" t="s">
        <v>659</v>
      </c>
      <c r="E320" s="96"/>
      <c r="F320" s="98"/>
    </row>
    <row r="321" spans="1:6" ht="25.5" x14ac:dyDescent="0.2">
      <c r="A321" s="273" t="s">
        <v>660</v>
      </c>
      <c r="B321" s="96">
        <v>3</v>
      </c>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c r="C332" s="98"/>
      <c r="D332" s="258"/>
      <c r="E332" s="258"/>
      <c r="F332" s="258"/>
    </row>
    <row r="333" spans="1:6" x14ac:dyDescent="0.2">
      <c r="A333" s="96" t="s">
        <v>670</v>
      </c>
      <c r="B333" s="96">
        <v>2</v>
      </c>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Risikobereiche!A52</f>
        <v>C.2.1.1 Verwaltung der Anträge für die Löschung von Protesten</v>
      </c>
      <c r="B338" s="89"/>
      <c r="C338" s="89"/>
      <c r="D338" s="89"/>
      <c r="E338" s="89"/>
      <c r="F338" s="89"/>
    </row>
    <row r="339" spans="1:6" ht="12.75" customHeight="1" x14ac:dyDescent="0.2">
      <c r="A339" s="374" t="s">
        <v>694</v>
      </c>
      <c r="B339" s="378"/>
      <c r="C339" s="90"/>
      <c r="D339" s="375" t="s">
        <v>695</v>
      </c>
      <c r="E339" s="378"/>
      <c r="F339" s="90"/>
    </row>
    <row r="340" spans="1:6" ht="13.5" thickBot="1" x14ac:dyDescent="0.25">
      <c r="A340" s="379"/>
      <c r="B340" s="380"/>
      <c r="C340" s="91"/>
      <c r="D340" s="380"/>
      <c r="E340" s="380"/>
      <c r="F340" s="91"/>
    </row>
    <row r="341" spans="1:6" x14ac:dyDescent="0.2">
      <c r="A341" s="70" t="s">
        <v>614</v>
      </c>
      <c r="B341" s="92"/>
      <c r="C341" s="93"/>
      <c r="D341" s="71" t="s">
        <v>615</v>
      </c>
      <c r="E341" s="92"/>
      <c r="F341" s="93"/>
    </row>
    <row r="342" spans="1:6" ht="89.25" x14ac:dyDescent="0.2">
      <c r="A342" s="18" t="s">
        <v>616</v>
      </c>
      <c r="B342" s="92"/>
      <c r="C342" s="93"/>
      <c r="D342" s="94" t="s">
        <v>617</v>
      </c>
      <c r="E342" s="92"/>
      <c r="F342" s="93"/>
    </row>
    <row r="343" spans="1:6" x14ac:dyDescent="0.2">
      <c r="A343" s="95" t="s">
        <v>618</v>
      </c>
      <c r="B343" s="96">
        <v>1</v>
      </c>
      <c r="C343" s="93"/>
      <c r="D343" s="96" t="s">
        <v>619</v>
      </c>
      <c r="E343" s="96"/>
      <c r="F343" s="93"/>
    </row>
    <row r="344" spans="1:6" ht="25.5" x14ac:dyDescent="0.2">
      <c r="A344" s="95" t="s">
        <v>620</v>
      </c>
      <c r="B344" s="96"/>
      <c r="C344" s="93"/>
      <c r="D344" s="96" t="s">
        <v>621</v>
      </c>
      <c r="E344" s="96">
        <v>2</v>
      </c>
      <c r="F344" s="93"/>
    </row>
    <row r="345" spans="1:6" x14ac:dyDescent="0.2">
      <c r="A345" s="95" t="s">
        <v>622</v>
      </c>
      <c r="B345" s="96"/>
      <c r="C345" s="93"/>
      <c r="D345" s="96" t="s">
        <v>623</v>
      </c>
      <c r="E345" s="96"/>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c r="C359" s="98"/>
      <c r="D359" s="96" t="s">
        <v>633</v>
      </c>
      <c r="E359" s="96">
        <v>1</v>
      </c>
      <c r="F359" s="98"/>
    </row>
    <row r="360" spans="1:6" x14ac:dyDescent="0.2">
      <c r="A360" s="218" t="s">
        <v>644</v>
      </c>
      <c r="B360" s="96">
        <v>2</v>
      </c>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v>3</v>
      </c>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c r="C380" s="98"/>
      <c r="D380" s="258"/>
      <c r="E380" s="258"/>
      <c r="F380" s="258"/>
    </row>
    <row r="381" spans="1:6" x14ac:dyDescent="0.2">
      <c r="A381" s="96" t="s">
        <v>670</v>
      </c>
      <c r="B381" s="96">
        <v>2</v>
      </c>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row r="386" spans="1:6" ht="15" thickBot="1" x14ac:dyDescent="0.25">
      <c r="A386" s="100" t="str">
        <f>Risikobereiche!A53</f>
        <v>C.2.1.2 Veröffentlichung des Verzeichnisses der Proteste</v>
      </c>
      <c r="B386" s="89"/>
      <c r="C386" s="89"/>
      <c r="D386" s="89"/>
      <c r="E386" s="89"/>
      <c r="F386" s="89"/>
    </row>
    <row r="387" spans="1:6" ht="12.75" customHeight="1" x14ac:dyDescent="0.2">
      <c r="A387" s="374" t="s">
        <v>694</v>
      </c>
      <c r="B387" s="378"/>
      <c r="C387" s="90"/>
      <c r="D387" s="375" t="s">
        <v>695</v>
      </c>
      <c r="E387" s="378"/>
      <c r="F387" s="90"/>
    </row>
    <row r="388" spans="1:6" ht="13.5" thickBot="1" x14ac:dyDescent="0.25">
      <c r="A388" s="379"/>
      <c r="B388" s="380"/>
      <c r="C388" s="91"/>
      <c r="D388" s="380"/>
      <c r="E388" s="380"/>
      <c r="F388" s="91"/>
    </row>
    <row r="389" spans="1:6" x14ac:dyDescent="0.2">
      <c r="A389" s="70" t="s">
        <v>614</v>
      </c>
      <c r="B389" s="92"/>
      <c r="C389" s="93"/>
      <c r="D389" s="71" t="s">
        <v>615</v>
      </c>
      <c r="E389" s="92"/>
      <c r="F389" s="93"/>
    </row>
    <row r="390" spans="1:6" ht="89.25" x14ac:dyDescent="0.2">
      <c r="A390" s="18" t="s">
        <v>616</v>
      </c>
      <c r="B390" s="92"/>
      <c r="C390" s="93"/>
      <c r="D390" s="94" t="s">
        <v>617</v>
      </c>
      <c r="E390" s="92"/>
      <c r="F390" s="93"/>
    </row>
    <row r="391" spans="1:6" x14ac:dyDescent="0.2">
      <c r="A391" s="95" t="s">
        <v>618</v>
      </c>
      <c r="B391" s="96">
        <v>1</v>
      </c>
      <c r="C391" s="93"/>
      <c r="D391" s="96" t="s">
        <v>619</v>
      </c>
      <c r="E391" s="96"/>
      <c r="F391" s="93"/>
    </row>
    <row r="392" spans="1:6" ht="25.5" x14ac:dyDescent="0.2">
      <c r="A392" s="95" t="s">
        <v>620</v>
      </c>
      <c r="B392" s="96"/>
      <c r="C392" s="93"/>
      <c r="D392" s="96" t="s">
        <v>621</v>
      </c>
      <c r="E392" s="96">
        <v>2</v>
      </c>
      <c r="F392" s="93"/>
    </row>
    <row r="393" spans="1:6" x14ac:dyDescent="0.2">
      <c r="A393" s="95" t="s">
        <v>622</v>
      </c>
      <c r="B393" s="96"/>
      <c r="C393" s="93"/>
      <c r="D393" s="96" t="s">
        <v>623</v>
      </c>
      <c r="E393" s="96"/>
      <c r="F393" s="93"/>
    </row>
    <row r="394" spans="1:6" ht="25.5" x14ac:dyDescent="0.2">
      <c r="A394" s="95" t="s">
        <v>624</v>
      </c>
      <c r="B394" s="96"/>
      <c r="C394" s="93"/>
      <c r="D394" s="96" t="s">
        <v>625</v>
      </c>
      <c r="E394" s="96"/>
      <c r="F394" s="93"/>
    </row>
    <row r="395" spans="1:6" x14ac:dyDescent="0.2">
      <c r="A395" s="95" t="s">
        <v>626</v>
      </c>
      <c r="B395" s="96"/>
      <c r="C395" s="93"/>
      <c r="D395" s="96" t="s">
        <v>627</v>
      </c>
      <c r="E395" s="96"/>
      <c r="F395" s="93"/>
    </row>
    <row r="396" spans="1:6" x14ac:dyDescent="0.2">
      <c r="A396" s="97"/>
      <c r="B396" s="98"/>
      <c r="C396" s="98"/>
      <c r="D396" s="98"/>
      <c r="E396" s="98"/>
      <c r="F396" s="98"/>
    </row>
    <row r="397" spans="1:6" x14ac:dyDescent="0.2">
      <c r="A397" s="71" t="s">
        <v>628</v>
      </c>
      <c r="B397" s="92"/>
      <c r="C397" s="98"/>
      <c r="D397" s="71" t="s">
        <v>629</v>
      </c>
      <c r="E397" s="92"/>
      <c r="F397" s="98"/>
    </row>
    <row r="398" spans="1:6" ht="63.75" x14ac:dyDescent="0.2">
      <c r="A398" s="20" t="s">
        <v>630</v>
      </c>
      <c r="B398" s="92"/>
      <c r="C398" s="98"/>
      <c r="D398" s="20" t="s">
        <v>631</v>
      </c>
      <c r="E398" s="92"/>
      <c r="F398" s="98"/>
    </row>
    <row r="399" spans="1:6" x14ac:dyDescent="0.2">
      <c r="A399" s="72" t="s">
        <v>632</v>
      </c>
      <c r="B399" s="96"/>
      <c r="C399" s="98"/>
      <c r="D399" s="96" t="s">
        <v>633</v>
      </c>
      <c r="E399" s="96">
        <v>1</v>
      </c>
      <c r="F399" s="98"/>
    </row>
    <row r="400" spans="1:6" x14ac:dyDescent="0.2">
      <c r="A400" s="72" t="s">
        <v>634</v>
      </c>
      <c r="B400" s="96"/>
      <c r="C400" s="98"/>
      <c r="D400" s="72" t="s">
        <v>635</v>
      </c>
      <c r="E400" s="96"/>
      <c r="F400" s="98"/>
    </row>
    <row r="401" spans="1:6" x14ac:dyDescent="0.2">
      <c r="A401" s="72" t="s">
        <v>636</v>
      </c>
      <c r="B401" s="96"/>
      <c r="C401" s="98"/>
      <c r="D401" s="96"/>
      <c r="E401" s="96"/>
      <c r="F401" s="98"/>
    </row>
    <row r="402" spans="1:6" x14ac:dyDescent="0.2">
      <c r="A402" s="72" t="s">
        <v>637</v>
      </c>
      <c r="B402" s="96"/>
      <c r="C402" s="98"/>
      <c r="D402" s="96"/>
      <c r="E402" s="96"/>
      <c r="F402" s="98"/>
    </row>
    <row r="403" spans="1:6" x14ac:dyDescent="0.2">
      <c r="A403" s="96" t="s">
        <v>638</v>
      </c>
      <c r="B403" s="96">
        <v>5</v>
      </c>
      <c r="C403" s="98"/>
      <c r="E403" s="96"/>
      <c r="F403" s="98"/>
    </row>
    <row r="404" spans="1:6" x14ac:dyDescent="0.2">
      <c r="A404" s="98"/>
      <c r="B404" s="98"/>
      <c r="C404" s="98"/>
      <c r="D404" s="98"/>
      <c r="E404" s="98"/>
      <c r="F404" s="98"/>
    </row>
    <row r="405" spans="1:6" x14ac:dyDescent="0.2">
      <c r="A405" s="71" t="s">
        <v>639</v>
      </c>
      <c r="B405" s="92"/>
      <c r="C405" s="98"/>
      <c r="D405" s="71" t="s">
        <v>640</v>
      </c>
      <c r="E405" s="92"/>
      <c r="F405" s="98"/>
    </row>
    <row r="406" spans="1:6" ht="38.25" x14ac:dyDescent="0.2">
      <c r="A406" s="20" t="s">
        <v>641</v>
      </c>
      <c r="B406" s="92"/>
      <c r="C406" s="98"/>
      <c r="D406" s="20" t="s">
        <v>642</v>
      </c>
      <c r="E406" s="92"/>
      <c r="F406" s="98"/>
    </row>
    <row r="407" spans="1:6" x14ac:dyDescent="0.2">
      <c r="A407" s="96" t="s">
        <v>643</v>
      </c>
      <c r="B407" s="96"/>
      <c r="C407" s="98"/>
      <c r="D407" s="96" t="s">
        <v>633</v>
      </c>
      <c r="E407" s="96"/>
      <c r="F407" s="98"/>
    </row>
    <row r="408" spans="1:6" x14ac:dyDescent="0.2">
      <c r="A408" s="218" t="s">
        <v>644</v>
      </c>
      <c r="B408" s="96">
        <v>2</v>
      </c>
      <c r="C408" s="98"/>
      <c r="D408" s="272" t="s">
        <v>645</v>
      </c>
      <c r="E408" s="96"/>
      <c r="F408" s="98"/>
    </row>
    <row r="409" spans="1:6" x14ac:dyDescent="0.2">
      <c r="A409" s="96" t="s">
        <v>646</v>
      </c>
      <c r="B409" s="96"/>
      <c r="C409" s="98"/>
      <c r="D409" s="272" t="s">
        <v>647</v>
      </c>
      <c r="E409" s="96">
        <v>3</v>
      </c>
      <c r="F409" s="98"/>
    </row>
    <row r="410" spans="1:6" x14ac:dyDescent="0.2">
      <c r="A410" s="218" t="s">
        <v>648</v>
      </c>
      <c r="B410" s="96"/>
      <c r="C410" s="98"/>
      <c r="D410" s="272" t="s">
        <v>649</v>
      </c>
      <c r="E410" s="96"/>
      <c r="F410" s="98"/>
    </row>
    <row r="411" spans="1:6" x14ac:dyDescent="0.2">
      <c r="A411" s="96" t="s">
        <v>650</v>
      </c>
      <c r="B411" s="96"/>
      <c r="C411" s="98"/>
      <c r="D411" s="272" t="s">
        <v>651</v>
      </c>
      <c r="E411" s="99"/>
      <c r="F411" s="98"/>
    </row>
    <row r="412" spans="1:6" x14ac:dyDescent="0.2">
      <c r="A412" s="98"/>
      <c r="B412" s="98"/>
      <c r="C412" s="98"/>
      <c r="D412" s="98"/>
      <c r="E412" s="98"/>
      <c r="F412" s="98"/>
    </row>
    <row r="413" spans="1:6" x14ac:dyDescent="0.2">
      <c r="A413" s="71" t="s">
        <v>652</v>
      </c>
      <c r="B413" s="92"/>
      <c r="C413" s="98"/>
      <c r="D413" s="71" t="s">
        <v>653</v>
      </c>
      <c r="E413" s="92"/>
      <c r="F413" s="98"/>
    </row>
    <row r="414" spans="1:6" ht="51" x14ac:dyDescent="0.2">
      <c r="A414" s="20" t="s">
        <v>654</v>
      </c>
      <c r="B414" s="92"/>
      <c r="C414" s="98"/>
      <c r="D414" s="20" t="s">
        <v>655</v>
      </c>
      <c r="E414" s="92"/>
      <c r="F414" s="98"/>
    </row>
    <row r="415" spans="1:6" x14ac:dyDescent="0.2">
      <c r="A415" s="96" t="s">
        <v>656</v>
      </c>
      <c r="B415" s="96"/>
      <c r="C415" s="98"/>
      <c r="D415" s="96" t="s">
        <v>657</v>
      </c>
      <c r="E415" s="96"/>
      <c r="F415" s="98"/>
    </row>
    <row r="416" spans="1:6" ht="25.5" x14ac:dyDescent="0.2">
      <c r="A416" s="273" t="s">
        <v>658</v>
      </c>
      <c r="B416" s="96"/>
      <c r="C416" s="98"/>
      <c r="D416" s="96" t="s">
        <v>659</v>
      </c>
      <c r="E416" s="96">
        <v>2</v>
      </c>
      <c r="F416" s="98"/>
    </row>
    <row r="417" spans="1:6" ht="25.5" x14ac:dyDescent="0.2">
      <c r="A417" s="273" t="s">
        <v>660</v>
      </c>
      <c r="B417" s="96">
        <v>3</v>
      </c>
      <c r="C417" s="98"/>
      <c r="D417" s="273" t="s">
        <v>661</v>
      </c>
      <c r="E417" s="96"/>
      <c r="F417" s="98"/>
    </row>
    <row r="418" spans="1:6" ht="25.5" x14ac:dyDescent="0.2">
      <c r="A418" s="220" t="s">
        <v>662</v>
      </c>
      <c r="B418" s="96"/>
      <c r="C418" s="98"/>
      <c r="D418" s="272" t="s">
        <v>663</v>
      </c>
      <c r="E418" s="96"/>
      <c r="F418" s="98"/>
    </row>
    <row r="419" spans="1:6" ht="25.5" x14ac:dyDescent="0.2">
      <c r="A419" s="102" t="s">
        <v>664</v>
      </c>
      <c r="B419" s="96"/>
      <c r="C419" s="98"/>
      <c r="D419" s="272" t="s">
        <v>590</v>
      </c>
      <c r="E419" s="96"/>
      <c r="F419" s="98"/>
    </row>
    <row r="420" spans="1:6" x14ac:dyDescent="0.2">
      <c r="A420" s="98"/>
      <c r="B420" s="98"/>
      <c r="C420" s="98"/>
      <c r="D420" s="98"/>
      <c r="E420" s="98"/>
      <c r="F420" s="98"/>
    </row>
    <row r="421" spans="1:6" x14ac:dyDescent="0.2">
      <c r="A421" s="71" t="s">
        <v>665</v>
      </c>
      <c r="B421" s="92"/>
      <c r="C421" s="98"/>
      <c r="D421" s="322"/>
      <c r="E421" s="322"/>
      <c r="F421" s="322"/>
    </row>
    <row r="422" spans="1:6" ht="38.25" x14ac:dyDescent="0.2">
      <c r="A422" s="20" t="s">
        <v>666</v>
      </c>
      <c r="B422" s="92"/>
      <c r="C422" s="98"/>
      <c r="D422" s="322"/>
      <c r="E422" s="322"/>
      <c r="F422" s="322"/>
    </row>
    <row r="423" spans="1:6" x14ac:dyDescent="0.2">
      <c r="A423" s="96" t="s">
        <v>633</v>
      </c>
      <c r="B423" s="96">
        <v>1</v>
      </c>
      <c r="C423" s="98"/>
      <c r="D423" s="322"/>
      <c r="E423" s="322"/>
      <c r="F423" s="322"/>
    </row>
    <row r="424" spans="1:6" x14ac:dyDescent="0.2">
      <c r="A424" s="96" t="s">
        <v>635</v>
      </c>
      <c r="B424" s="96"/>
      <c r="C424" s="98"/>
      <c r="D424" s="322"/>
      <c r="E424" s="322"/>
      <c r="F424" s="322"/>
    </row>
    <row r="425" spans="1:6" x14ac:dyDescent="0.2">
      <c r="A425" s="98"/>
      <c r="B425" s="98"/>
      <c r="C425" s="98"/>
      <c r="D425" s="258"/>
      <c r="E425" s="258"/>
      <c r="F425" s="258"/>
    </row>
    <row r="426" spans="1:6" x14ac:dyDescent="0.2">
      <c r="A426" s="71" t="s">
        <v>667</v>
      </c>
      <c r="B426" s="20"/>
      <c r="C426" s="98"/>
      <c r="D426" s="258"/>
      <c r="E426" s="258"/>
      <c r="F426" s="258"/>
    </row>
    <row r="427" spans="1:6" ht="25.5" x14ac:dyDescent="0.2">
      <c r="A427" s="20" t="s">
        <v>668</v>
      </c>
      <c r="B427" s="20"/>
      <c r="C427" s="98"/>
      <c r="D427" s="258"/>
      <c r="E427" s="258"/>
      <c r="F427" s="258"/>
    </row>
    <row r="428" spans="1:6" x14ac:dyDescent="0.2">
      <c r="A428" s="72" t="s">
        <v>669</v>
      </c>
      <c r="B428" s="96"/>
      <c r="C428" s="98"/>
      <c r="D428" s="258"/>
      <c r="E428" s="258"/>
      <c r="F428" s="258"/>
    </row>
    <row r="429" spans="1:6" x14ac:dyDescent="0.2">
      <c r="A429" s="96" t="s">
        <v>670</v>
      </c>
      <c r="B429" s="96">
        <v>2</v>
      </c>
      <c r="C429" s="98"/>
      <c r="D429" s="258"/>
      <c r="E429" s="258"/>
      <c r="F429" s="258"/>
    </row>
    <row r="430" spans="1:6" x14ac:dyDescent="0.2">
      <c r="A430" s="72" t="s">
        <v>671</v>
      </c>
      <c r="B430" s="96"/>
      <c r="C430" s="98"/>
      <c r="D430" s="258"/>
      <c r="E430" s="258"/>
      <c r="F430" s="258"/>
    </row>
    <row r="431" spans="1:6" x14ac:dyDescent="0.2">
      <c r="A431" s="96" t="s">
        <v>672</v>
      </c>
      <c r="B431" s="96"/>
      <c r="C431" s="98"/>
      <c r="D431" s="258"/>
      <c r="E431" s="258"/>
      <c r="F431" s="258"/>
    </row>
    <row r="432" spans="1:6" x14ac:dyDescent="0.2">
      <c r="A432" s="96" t="s">
        <v>673</v>
      </c>
      <c r="B432" s="96"/>
      <c r="C432" s="98"/>
      <c r="D432" s="258"/>
      <c r="E432" s="258"/>
      <c r="F432" s="258"/>
    </row>
    <row r="433" spans="1:6" x14ac:dyDescent="0.2">
      <c r="A433" s="98"/>
      <c r="B433" s="98"/>
      <c r="C433" s="98"/>
      <c r="D433" s="258"/>
      <c r="E433" s="258"/>
      <c r="F433" s="258"/>
    </row>
    <row r="434" spans="1:6" ht="14.25" x14ac:dyDescent="0.2">
      <c r="A434" s="100" t="str">
        <f>Risikobereiche!A55</f>
        <v>C.2.2.1 Verwaltung der Anträge bezüglich der Patenten und Marken</v>
      </c>
      <c r="B434" s="89"/>
      <c r="C434" s="89"/>
      <c r="D434" s="89"/>
      <c r="E434" s="89"/>
      <c r="F434" s="89"/>
    </row>
    <row r="435" spans="1:6" ht="13.5" thickBot="1" x14ac:dyDescent="0.25">
      <c r="A435" s="97"/>
      <c r="B435" s="98"/>
      <c r="C435" s="98"/>
      <c r="D435" s="98"/>
      <c r="E435" s="98"/>
      <c r="F435" s="98"/>
    </row>
    <row r="436" spans="1:6" ht="12.75" customHeight="1" x14ac:dyDescent="0.2">
      <c r="A436" s="374" t="s">
        <v>694</v>
      </c>
      <c r="B436" s="378"/>
      <c r="C436" s="90"/>
      <c r="D436" s="375" t="s">
        <v>695</v>
      </c>
      <c r="E436" s="378"/>
      <c r="F436" s="90"/>
    </row>
    <row r="437" spans="1:6" ht="13.5" thickBot="1" x14ac:dyDescent="0.25">
      <c r="A437" s="379"/>
      <c r="B437" s="380"/>
      <c r="C437" s="91"/>
      <c r="D437" s="380"/>
      <c r="E437" s="380"/>
      <c r="F437" s="91"/>
    </row>
    <row r="438" spans="1:6" x14ac:dyDescent="0.2">
      <c r="A438" s="70" t="s">
        <v>614</v>
      </c>
      <c r="B438" s="92"/>
      <c r="C438" s="93"/>
      <c r="D438" s="71" t="s">
        <v>615</v>
      </c>
      <c r="E438" s="92"/>
      <c r="F438" s="93"/>
    </row>
    <row r="439" spans="1:6" ht="89.25" x14ac:dyDescent="0.2">
      <c r="A439" s="18" t="s">
        <v>616</v>
      </c>
      <c r="B439" s="92"/>
      <c r="C439" s="93"/>
      <c r="D439" s="94" t="s">
        <v>617</v>
      </c>
      <c r="E439" s="92"/>
      <c r="F439" s="93"/>
    </row>
    <row r="440" spans="1:6" x14ac:dyDescent="0.2">
      <c r="A440" s="95" t="s">
        <v>618</v>
      </c>
      <c r="B440" s="96">
        <v>1</v>
      </c>
      <c r="C440" s="93"/>
      <c r="D440" s="96" t="s">
        <v>619</v>
      </c>
      <c r="E440" s="96">
        <v>1</v>
      </c>
      <c r="F440" s="93"/>
    </row>
    <row r="441" spans="1:6" ht="25.5" x14ac:dyDescent="0.2">
      <c r="A441" s="95" t="s">
        <v>620</v>
      </c>
      <c r="B441" s="96"/>
      <c r="C441" s="93"/>
      <c r="D441" s="96" t="s">
        <v>621</v>
      </c>
      <c r="E441" s="96"/>
      <c r="F441" s="93"/>
    </row>
    <row r="442" spans="1:6" x14ac:dyDescent="0.2">
      <c r="A442" s="95" t="s">
        <v>622</v>
      </c>
      <c r="B442" s="96"/>
      <c r="C442" s="93"/>
      <c r="D442" s="96" t="s">
        <v>623</v>
      </c>
      <c r="E442" s="96"/>
      <c r="F442" s="93"/>
    </row>
    <row r="443" spans="1:6" ht="25.5" x14ac:dyDescent="0.2">
      <c r="A443" s="95" t="s">
        <v>624</v>
      </c>
      <c r="B443" s="96"/>
      <c r="C443" s="93"/>
      <c r="D443" s="96" t="s">
        <v>625</v>
      </c>
      <c r="E443" s="96"/>
      <c r="F443" s="93"/>
    </row>
    <row r="444" spans="1:6" x14ac:dyDescent="0.2">
      <c r="A444" s="95" t="s">
        <v>626</v>
      </c>
      <c r="B444" s="96"/>
      <c r="C444" s="93"/>
      <c r="D444" s="96" t="s">
        <v>627</v>
      </c>
      <c r="E444" s="96"/>
      <c r="F444" s="93"/>
    </row>
    <row r="445" spans="1:6" x14ac:dyDescent="0.2">
      <c r="A445" s="97"/>
      <c r="B445" s="98"/>
      <c r="C445" s="98"/>
      <c r="D445" s="98"/>
      <c r="E445" s="98"/>
      <c r="F445" s="98"/>
    </row>
    <row r="446" spans="1:6" x14ac:dyDescent="0.2">
      <c r="A446" s="71" t="s">
        <v>628</v>
      </c>
      <c r="B446" s="92"/>
      <c r="C446" s="98"/>
      <c r="D446" s="71" t="s">
        <v>629</v>
      </c>
      <c r="E446" s="92"/>
      <c r="F446" s="98"/>
    </row>
    <row r="447" spans="1:6" ht="63.75" x14ac:dyDescent="0.2">
      <c r="A447" s="20" t="s">
        <v>630</v>
      </c>
      <c r="B447" s="92"/>
      <c r="C447" s="98"/>
      <c r="D447" s="20" t="s">
        <v>631</v>
      </c>
      <c r="E447" s="92"/>
      <c r="F447" s="98"/>
    </row>
    <row r="448" spans="1:6" x14ac:dyDescent="0.2">
      <c r="A448" s="72" t="s">
        <v>632</v>
      </c>
      <c r="B448" s="96"/>
      <c r="C448" s="98"/>
      <c r="D448" s="96" t="s">
        <v>633</v>
      </c>
      <c r="E448" s="96">
        <v>1</v>
      </c>
      <c r="F448" s="98"/>
    </row>
    <row r="449" spans="1:6" x14ac:dyDescent="0.2">
      <c r="A449" s="72" t="s">
        <v>634</v>
      </c>
      <c r="B449" s="96"/>
      <c r="C449" s="98"/>
      <c r="D449" s="72" t="s">
        <v>635</v>
      </c>
      <c r="E449" s="96"/>
      <c r="F449" s="98"/>
    </row>
    <row r="450" spans="1:6" x14ac:dyDescent="0.2">
      <c r="A450" s="72" t="s">
        <v>636</v>
      </c>
      <c r="B450" s="96"/>
      <c r="C450" s="98"/>
      <c r="D450" s="96"/>
      <c r="E450" s="96"/>
      <c r="F450" s="98"/>
    </row>
    <row r="451" spans="1:6" x14ac:dyDescent="0.2">
      <c r="A451" s="72" t="s">
        <v>637</v>
      </c>
      <c r="B451" s="96"/>
      <c r="C451" s="98"/>
      <c r="D451" s="96"/>
      <c r="E451" s="96"/>
      <c r="F451" s="98"/>
    </row>
    <row r="452" spans="1:6" x14ac:dyDescent="0.2">
      <c r="A452" s="96" t="s">
        <v>638</v>
      </c>
      <c r="B452" s="96">
        <v>5</v>
      </c>
      <c r="C452" s="98"/>
      <c r="E452" s="96"/>
      <c r="F452" s="98"/>
    </row>
    <row r="453" spans="1:6" x14ac:dyDescent="0.2">
      <c r="A453" s="98"/>
      <c r="B453" s="98"/>
      <c r="C453" s="98"/>
      <c r="D453" s="98"/>
      <c r="E453" s="98"/>
      <c r="F453" s="98"/>
    </row>
    <row r="454" spans="1:6" x14ac:dyDescent="0.2">
      <c r="A454" s="71" t="s">
        <v>639</v>
      </c>
      <c r="B454" s="92"/>
      <c r="C454" s="98"/>
      <c r="D454" s="71" t="s">
        <v>640</v>
      </c>
      <c r="E454" s="92"/>
      <c r="F454" s="98"/>
    </row>
    <row r="455" spans="1:6" ht="38.25" x14ac:dyDescent="0.2">
      <c r="A455" s="20" t="s">
        <v>641</v>
      </c>
      <c r="B455" s="92"/>
      <c r="C455" s="98"/>
      <c r="D455" s="20" t="s">
        <v>642</v>
      </c>
      <c r="E455" s="92"/>
      <c r="F455" s="98"/>
    </row>
    <row r="456" spans="1:6" x14ac:dyDescent="0.2">
      <c r="A456" s="96" t="s">
        <v>643</v>
      </c>
      <c r="B456" s="96"/>
      <c r="C456" s="98"/>
      <c r="D456" s="96" t="s">
        <v>633</v>
      </c>
      <c r="E456" s="96"/>
      <c r="F456" s="98"/>
    </row>
    <row r="457" spans="1:6" x14ac:dyDescent="0.2">
      <c r="A457" s="218" t="s">
        <v>644</v>
      </c>
      <c r="B457" s="96">
        <v>2</v>
      </c>
      <c r="C457" s="98"/>
      <c r="D457" s="272" t="s">
        <v>645</v>
      </c>
      <c r="E457" s="96"/>
      <c r="F457" s="98"/>
    </row>
    <row r="458" spans="1:6" x14ac:dyDescent="0.2">
      <c r="A458" s="96" t="s">
        <v>646</v>
      </c>
      <c r="B458" s="96"/>
      <c r="C458" s="98"/>
      <c r="D458" s="272" t="s">
        <v>647</v>
      </c>
      <c r="E458" s="96"/>
      <c r="F458" s="98"/>
    </row>
    <row r="459" spans="1:6" x14ac:dyDescent="0.2">
      <c r="A459" s="218" t="s">
        <v>648</v>
      </c>
      <c r="B459" s="96"/>
      <c r="C459" s="98"/>
      <c r="D459" s="272" t="s">
        <v>649</v>
      </c>
      <c r="E459" s="96"/>
      <c r="F459" s="98"/>
    </row>
    <row r="460" spans="1:6" x14ac:dyDescent="0.2">
      <c r="A460" s="96" t="s">
        <v>650</v>
      </c>
      <c r="B460" s="96"/>
      <c r="C460" s="98"/>
      <c r="D460" s="272" t="s">
        <v>651</v>
      </c>
      <c r="E460" s="99">
        <v>5</v>
      </c>
      <c r="F460" s="98"/>
    </row>
    <row r="461" spans="1:6" x14ac:dyDescent="0.2">
      <c r="A461" s="98"/>
      <c r="B461" s="98"/>
      <c r="C461" s="98"/>
      <c r="D461" s="98"/>
      <c r="E461" s="98"/>
      <c r="F461" s="98"/>
    </row>
    <row r="462" spans="1:6" x14ac:dyDescent="0.2">
      <c r="A462" s="71" t="s">
        <v>652</v>
      </c>
      <c r="B462" s="92"/>
      <c r="C462" s="98"/>
      <c r="D462" s="71" t="s">
        <v>653</v>
      </c>
      <c r="E462" s="92"/>
      <c r="F462" s="98"/>
    </row>
    <row r="463" spans="1:6" ht="51" x14ac:dyDescent="0.2">
      <c r="A463" s="20" t="s">
        <v>654</v>
      </c>
      <c r="B463" s="92"/>
      <c r="C463" s="98"/>
      <c r="D463" s="20" t="s">
        <v>655</v>
      </c>
      <c r="E463" s="92"/>
      <c r="F463" s="98"/>
    </row>
    <row r="464" spans="1:6" x14ac:dyDescent="0.2">
      <c r="A464" s="96" t="s">
        <v>656</v>
      </c>
      <c r="B464" s="96"/>
      <c r="C464" s="98"/>
      <c r="D464" s="96" t="s">
        <v>657</v>
      </c>
      <c r="E464" s="96">
        <v>1</v>
      </c>
      <c r="F464" s="98"/>
    </row>
    <row r="465" spans="1:6" ht="25.5" x14ac:dyDescent="0.2">
      <c r="A465" s="273" t="s">
        <v>658</v>
      </c>
      <c r="B465" s="96"/>
      <c r="C465" s="98"/>
      <c r="D465" s="96" t="s">
        <v>659</v>
      </c>
      <c r="E465" s="96"/>
      <c r="F465" s="98"/>
    </row>
    <row r="466" spans="1:6" ht="25.5" x14ac:dyDescent="0.2">
      <c r="A466" s="273" t="s">
        <v>660</v>
      </c>
      <c r="B466" s="96">
        <v>3</v>
      </c>
      <c r="C466" s="98"/>
      <c r="D466" s="273" t="s">
        <v>661</v>
      </c>
      <c r="E466" s="96"/>
      <c r="F466" s="98"/>
    </row>
    <row r="467" spans="1:6" ht="25.5" x14ac:dyDescent="0.2">
      <c r="A467" s="220" t="s">
        <v>662</v>
      </c>
      <c r="B467" s="96"/>
      <c r="C467" s="98"/>
      <c r="D467" s="272" t="s">
        <v>663</v>
      </c>
      <c r="E467" s="96"/>
      <c r="F467" s="98"/>
    </row>
    <row r="468" spans="1:6" ht="25.5" x14ac:dyDescent="0.2">
      <c r="A468" s="102" t="s">
        <v>664</v>
      </c>
      <c r="B468" s="96"/>
      <c r="C468" s="98"/>
      <c r="D468" s="272" t="s">
        <v>590</v>
      </c>
      <c r="E468" s="96"/>
      <c r="F468" s="98"/>
    </row>
    <row r="469" spans="1:6" x14ac:dyDescent="0.2">
      <c r="A469" s="98"/>
      <c r="B469" s="98"/>
      <c r="C469" s="98"/>
      <c r="D469" s="98"/>
      <c r="E469" s="98"/>
      <c r="F469" s="98"/>
    </row>
    <row r="470" spans="1:6" x14ac:dyDescent="0.2">
      <c r="A470" s="71" t="s">
        <v>665</v>
      </c>
      <c r="B470" s="92"/>
      <c r="C470" s="98"/>
      <c r="D470" s="322"/>
      <c r="E470" s="322"/>
      <c r="F470" s="322"/>
    </row>
    <row r="471" spans="1:6" ht="38.25" x14ac:dyDescent="0.2">
      <c r="A471" s="20" t="s">
        <v>666</v>
      </c>
      <c r="B471" s="92"/>
      <c r="C471" s="98"/>
      <c r="D471" s="322"/>
      <c r="E471" s="322"/>
      <c r="F471" s="322"/>
    </row>
    <row r="472" spans="1:6" x14ac:dyDescent="0.2">
      <c r="A472" s="96" t="s">
        <v>633</v>
      </c>
      <c r="B472" s="96">
        <v>1</v>
      </c>
      <c r="C472" s="98"/>
      <c r="D472" s="322"/>
      <c r="E472" s="322"/>
      <c r="F472" s="322"/>
    </row>
    <row r="473" spans="1:6" x14ac:dyDescent="0.2">
      <c r="A473" s="96" t="s">
        <v>635</v>
      </c>
      <c r="B473" s="96"/>
      <c r="C473" s="98"/>
      <c r="D473" s="322"/>
      <c r="E473" s="322"/>
      <c r="F473" s="322"/>
    </row>
    <row r="474" spans="1:6" x14ac:dyDescent="0.2">
      <c r="A474" s="98"/>
      <c r="B474" s="98"/>
      <c r="C474" s="98"/>
      <c r="D474" s="258"/>
      <c r="E474" s="258"/>
      <c r="F474" s="258"/>
    </row>
    <row r="475" spans="1:6" x14ac:dyDescent="0.2">
      <c r="A475" s="71" t="s">
        <v>667</v>
      </c>
      <c r="B475" s="20"/>
      <c r="C475" s="98"/>
      <c r="D475" s="258"/>
      <c r="E475" s="258"/>
      <c r="F475" s="258"/>
    </row>
    <row r="476" spans="1:6" ht="25.5" x14ac:dyDescent="0.2">
      <c r="A476" s="20" t="s">
        <v>668</v>
      </c>
      <c r="B476" s="20"/>
      <c r="C476" s="98"/>
      <c r="D476" s="258"/>
      <c r="E476" s="258"/>
      <c r="F476" s="258"/>
    </row>
    <row r="477" spans="1:6" x14ac:dyDescent="0.2">
      <c r="A477" s="72" t="s">
        <v>669</v>
      </c>
      <c r="B477" s="96"/>
      <c r="C477" s="98"/>
      <c r="D477" s="258"/>
      <c r="E477" s="258"/>
      <c r="F477" s="258"/>
    </row>
    <row r="478" spans="1:6" x14ac:dyDescent="0.2">
      <c r="A478" s="96" t="s">
        <v>670</v>
      </c>
      <c r="B478" s="96">
        <v>2</v>
      </c>
      <c r="C478" s="98"/>
      <c r="D478" s="258"/>
      <c r="E478" s="258"/>
      <c r="F478" s="258"/>
    </row>
    <row r="479" spans="1:6" x14ac:dyDescent="0.2">
      <c r="A479" s="72" t="s">
        <v>671</v>
      </c>
      <c r="B479" s="96"/>
      <c r="C479" s="98"/>
      <c r="D479" s="258"/>
      <c r="E479" s="258"/>
      <c r="F479" s="258"/>
    </row>
    <row r="480" spans="1:6" x14ac:dyDescent="0.2">
      <c r="A480" s="96" t="s">
        <v>672</v>
      </c>
      <c r="B480" s="96"/>
      <c r="C480" s="98"/>
      <c r="D480" s="258"/>
      <c r="E480" s="258"/>
      <c r="F480" s="258"/>
    </row>
    <row r="481" spans="1:6" x14ac:dyDescent="0.2">
      <c r="A481" s="96" t="s">
        <v>673</v>
      </c>
      <c r="B481" s="96"/>
      <c r="C481" s="98"/>
      <c r="D481" s="258"/>
      <c r="E481" s="258"/>
      <c r="F481" s="258"/>
    </row>
    <row r="482" spans="1:6" x14ac:dyDescent="0.2">
      <c r="A482" s="98"/>
      <c r="B482" s="98"/>
      <c r="C482" s="98"/>
      <c r="D482" s="258"/>
      <c r="E482" s="258"/>
      <c r="F482" s="258"/>
    </row>
    <row r="483" spans="1:6" ht="15" thickBot="1" x14ac:dyDescent="0.25">
      <c r="A483" s="100" t="str">
        <f>Risikobereiche!A56</f>
        <v>C.2.2.2 Ausstellung der Bescheinigungen bezüglich der Patenten und Marken</v>
      </c>
      <c r="B483" s="89"/>
      <c r="C483" s="89"/>
      <c r="D483" s="89"/>
      <c r="E483" s="89"/>
      <c r="F483" s="89"/>
    </row>
    <row r="484" spans="1:6" ht="12.75" customHeight="1" x14ac:dyDescent="0.2">
      <c r="A484" s="374" t="s">
        <v>694</v>
      </c>
      <c r="B484" s="378"/>
      <c r="C484" s="90"/>
      <c r="D484" s="375" t="s">
        <v>695</v>
      </c>
      <c r="E484" s="378"/>
      <c r="F484" s="90"/>
    </row>
    <row r="485" spans="1:6" ht="13.5" thickBot="1" x14ac:dyDescent="0.25">
      <c r="A485" s="379"/>
      <c r="B485" s="380"/>
      <c r="C485" s="91"/>
      <c r="D485" s="380"/>
      <c r="E485" s="380"/>
      <c r="F485" s="91"/>
    </row>
    <row r="486" spans="1:6" x14ac:dyDescent="0.2">
      <c r="A486" s="70" t="s">
        <v>614</v>
      </c>
      <c r="B486" s="92"/>
      <c r="C486" s="93"/>
      <c r="D486" s="71" t="s">
        <v>615</v>
      </c>
      <c r="E486" s="92"/>
      <c r="F486" s="93"/>
    </row>
    <row r="487" spans="1:6" ht="89.25" x14ac:dyDescent="0.2">
      <c r="A487" s="18" t="s">
        <v>616</v>
      </c>
      <c r="B487" s="92"/>
      <c r="C487" s="93"/>
      <c r="D487" s="94" t="s">
        <v>617</v>
      </c>
      <c r="E487" s="92"/>
      <c r="F487" s="93"/>
    </row>
    <row r="488" spans="1:6" x14ac:dyDescent="0.2">
      <c r="A488" s="95" t="s">
        <v>618</v>
      </c>
      <c r="B488" s="96">
        <v>1</v>
      </c>
      <c r="C488" s="93"/>
      <c r="D488" s="96" t="s">
        <v>619</v>
      </c>
      <c r="E488" s="96">
        <v>1</v>
      </c>
      <c r="F488" s="93"/>
    </row>
    <row r="489" spans="1:6" ht="25.5" x14ac:dyDescent="0.2">
      <c r="A489" s="95" t="s">
        <v>620</v>
      </c>
      <c r="B489" s="96"/>
      <c r="C489" s="93"/>
      <c r="D489" s="96" t="s">
        <v>621</v>
      </c>
      <c r="E489" s="96"/>
      <c r="F489" s="93"/>
    </row>
    <row r="490" spans="1:6" x14ac:dyDescent="0.2">
      <c r="A490" s="95" t="s">
        <v>622</v>
      </c>
      <c r="B490" s="96"/>
      <c r="C490" s="93"/>
      <c r="D490" s="96" t="s">
        <v>623</v>
      </c>
      <c r="E490" s="96"/>
      <c r="F490" s="93"/>
    </row>
    <row r="491" spans="1:6" ht="25.5" x14ac:dyDescent="0.2">
      <c r="A491" s="95" t="s">
        <v>624</v>
      </c>
      <c r="B491" s="96"/>
      <c r="C491" s="93"/>
      <c r="D491" s="96" t="s">
        <v>625</v>
      </c>
      <c r="E491" s="96"/>
      <c r="F491" s="93"/>
    </row>
    <row r="492" spans="1:6" x14ac:dyDescent="0.2">
      <c r="A492" s="95" t="s">
        <v>626</v>
      </c>
      <c r="B492" s="96"/>
      <c r="C492" s="93"/>
      <c r="D492" s="96" t="s">
        <v>627</v>
      </c>
      <c r="E492" s="96"/>
      <c r="F492" s="93"/>
    </row>
    <row r="493" spans="1:6" x14ac:dyDescent="0.2">
      <c r="A493" s="97"/>
      <c r="B493" s="98"/>
      <c r="C493" s="98"/>
      <c r="D493" s="98"/>
      <c r="E493" s="98"/>
      <c r="F493" s="98"/>
    </row>
    <row r="494" spans="1:6" x14ac:dyDescent="0.2">
      <c r="A494" s="71" t="s">
        <v>628</v>
      </c>
      <c r="B494" s="92"/>
      <c r="C494" s="98"/>
      <c r="D494" s="71" t="s">
        <v>629</v>
      </c>
      <c r="E494" s="92"/>
      <c r="F494" s="98"/>
    </row>
    <row r="495" spans="1:6" ht="63.75" x14ac:dyDescent="0.2">
      <c r="A495" s="20" t="s">
        <v>630</v>
      </c>
      <c r="B495" s="92"/>
      <c r="C495" s="98"/>
      <c r="D495" s="20" t="s">
        <v>631</v>
      </c>
      <c r="E495" s="92"/>
      <c r="F495" s="98"/>
    </row>
    <row r="496" spans="1:6" x14ac:dyDescent="0.2">
      <c r="A496" s="72" t="s">
        <v>632</v>
      </c>
      <c r="B496" s="96"/>
      <c r="C496" s="98"/>
      <c r="D496" s="96" t="s">
        <v>633</v>
      </c>
      <c r="E496" s="96">
        <v>1</v>
      </c>
      <c r="F496" s="98"/>
    </row>
    <row r="497" spans="1:6" x14ac:dyDescent="0.2">
      <c r="A497" s="72" t="s">
        <v>634</v>
      </c>
      <c r="B497" s="96"/>
      <c r="C497" s="98"/>
      <c r="D497" s="72" t="s">
        <v>635</v>
      </c>
      <c r="E497" s="96"/>
      <c r="F497" s="98"/>
    </row>
    <row r="498" spans="1:6" x14ac:dyDescent="0.2">
      <c r="A498" s="72" t="s">
        <v>636</v>
      </c>
      <c r="B498" s="96"/>
      <c r="C498" s="98"/>
      <c r="D498" s="96"/>
      <c r="E498" s="96"/>
      <c r="F498" s="98"/>
    </row>
    <row r="499" spans="1:6" x14ac:dyDescent="0.2">
      <c r="A499" s="72" t="s">
        <v>637</v>
      </c>
      <c r="B499" s="96"/>
      <c r="C499" s="98"/>
      <c r="D499" s="96"/>
      <c r="E499" s="96"/>
      <c r="F499" s="98"/>
    </row>
    <row r="500" spans="1:6" x14ac:dyDescent="0.2">
      <c r="A500" s="96" t="s">
        <v>638</v>
      </c>
      <c r="B500" s="96">
        <v>5</v>
      </c>
      <c r="C500" s="98"/>
      <c r="E500" s="96"/>
      <c r="F500" s="98"/>
    </row>
    <row r="501" spans="1:6" x14ac:dyDescent="0.2">
      <c r="A501" s="98"/>
      <c r="B501" s="98"/>
      <c r="C501" s="98"/>
      <c r="D501" s="98"/>
      <c r="E501" s="98"/>
      <c r="F501" s="98"/>
    </row>
    <row r="502" spans="1:6" x14ac:dyDescent="0.2">
      <c r="A502" s="71" t="s">
        <v>639</v>
      </c>
      <c r="B502" s="92"/>
      <c r="C502" s="98"/>
      <c r="D502" s="71" t="s">
        <v>640</v>
      </c>
      <c r="E502" s="92"/>
      <c r="F502" s="98"/>
    </row>
    <row r="503" spans="1:6" ht="38.25" x14ac:dyDescent="0.2">
      <c r="A503" s="20" t="s">
        <v>641</v>
      </c>
      <c r="B503" s="92"/>
      <c r="C503" s="98"/>
      <c r="D503" s="20" t="s">
        <v>642</v>
      </c>
      <c r="E503" s="92"/>
      <c r="F503" s="98"/>
    </row>
    <row r="504" spans="1:6" x14ac:dyDescent="0.2">
      <c r="A504" s="96" t="s">
        <v>643</v>
      </c>
      <c r="B504" s="96"/>
      <c r="C504" s="98"/>
      <c r="D504" s="96" t="s">
        <v>633</v>
      </c>
      <c r="E504" s="96"/>
      <c r="F504" s="98"/>
    </row>
    <row r="505" spans="1:6" x14ac:dyDescent="0.2">
      <c r="A505" s="218" t="s">
        <v>644</v>
      </c>
      <c r="B505" s="96">
        <v>2</v>
      </c>
      <c r="C505" s="98"/>
      <c r="D505" s="272" t="s">
        <v>645</v>
      </c>
      <c r="E505" s="96"/>
      <c r="F505" s="98"/>
    </row>
    <row r="506" spans="1:6" x14ac:dyDescent="0.2">
      <c r="A506" s="96" t="s">
        <v>646</v>
      </c>
      <c r="B506" s="96"/>
      <c r="C506" s="98"/>
      <c r="D506" s="272" t="s">
        <v>647</v>
      </c>
      <c r="E506" s="96"/>
      <c r="F506" s="98"/>
    </row>
    <row r="507" spans="1:6" x14ac:dyDescent="0.2">
      <c r="A507" s="218" t="s">
        <v>648</v>
      </c>
      <c r="B507" s="96"/>
      <c r="C507" s="98"/>
      <c r="D507" s="272" t="s">
        <v>649</v>
      </c>
      <c r="E507" s="96"/>
      <c r="F507" s="98"/>
    </row>
    <row r="508" spans="1:6" x14ac:dyDescent="0.2">
      <c r="A508" s="96" t="s">
        <v>650</v>
      </c>
      <c r="B508" s="96"/>
      <c r="C508" s="98"/>
      <c r="D508" s="272" t="s">
        <v>651</v>
      </c>
      <c r="E508" s="99">
        <v>5</v>
      </c>
      <c r="F508" s="98"/>
    </row>
    <row r="509" spans="1:6" x14ac:dyDescent="0.2">
      <c r="A509" s="98"/>
      <c r="B509" s="98"/>
      <c r="C509" s="98"/>
      <c r="D509" s="98"/>
      <c r="E509" s="98"/>
      <c r="F509" s="98"/>
    </row>
    <row r="510" spans="1:6" x14ac:dyDescent="0.2">
      <c r="A510" s="71" t="s">
        <v>652</v>
      </c>
      <c r="B510" s="92"/>
      <c r="C510" s="98"/>
      <c r="D510" s="71" t="s">
        <v>653</v>
      </c>
      <c r="E510" s="92"/>
      <c r="F510" s="98"/>
    </row>
    <row r="511" spans="1:6" ht="51" x14ac:dyDescent="0.2">
      <c r="A511" s="20" t="s">
        <v>654</v>
      </c>
      <c r="B511" s="92"/>
      <c r="C511" s="98"/>
      <c r="D511" s="20" t="s">
        <v>655</v>
      </c>
      <c r="E511" s="92"/>
      <c r="F511" s="98"/>
    </row>
    <row r="512" spans="1:6" x14ac:dyDescent="0.2">
      <c r="A512" s="96" t="s">
        <v>656</v>
      </c>
      <c r="B512" s="96"/>
      <c r="C512" s="98"/>
      <c r="D512" s="96" t="s">
        <v>657</v>
      </c>
      <c r="E512" s="96">
        <v>1</v>
      </c>
      <c r="F512" s="98"/>
    </row>
    <row r="513" spans="1:6" ht="25.5" x14ac:dyDescent="0.2">
      <c r="A513" s="273" t="s">
        <v>658</v>
      </c>
      <c r="B513" s="96"/>
      <c r="C513" s="98"/>
      <c r="D513" s="96" t="s">
        <v>659</v>
      </c>
      <c r="E513" s="96"/>
      <c r="F513" s="98"/>
    </row>
    <row r="514" spans="1:6" ht="25.5" x14ac:dyDescent="0.2">
      <c r="A514" s="273" t="s">
        <v>660</v>
      </c>
      <c r="B514" s="96">
        <v>3</v>
      </c>
      <c r="C514" s="98"/>
      <c r="D514" s="273" t="s">
        <v>661</v>
      </c>
      <c r="E514" s="96"/>
      <c r="F514" s="98"/>
    </row>
    <row r="515" spans="1:6" ht="25.5" x14ac:dyDescent="0.2">
      <c r="A515" s="220" t="s">
        <v>662</v>
      </c>
      <c r="B515" s="96"/>
      <c r="C515" s="98"/>
      <c r="D515" s="272" t="s">
        <v>663</v>
      </c>
      <c r="E515" s="96"/>
      <c r="F515" s="98"/>
    </row>
    <row r="516" spans="1:6" ht="25.5" x14ac:dyDescent="0.2">
      <c r="A516" s="102" t="s">
        <v>664</v>
      </c>
      <c r="B516" s="96"/>
      <c r="C516" s="98"/>
      <c r="D516" s="272" t="s">
        <v>590</v>
      </c>
      <c r="E516" s="96"/>
      <c r="F516" s="98"/>
    </row>
    <row r="517" spans="1:6" x14ac:dyDescent="0.2">
      <c r="A517" s="98"/>
      <c r="B517" s="98"/>
      <c r="C517" s="98"/>
      <c r="D517" s="98"/>
      <c r="E517" s="98"/>
      <c r="F517" s="98"/>
    </row>
    <row r="518" spans="1:6" x14ac:dyDescent="0.2">
      <c r="A518" s="71" t="s">
        <v>665</v>
      </c>
      <c r="B518" s="92"/>
      <c r="C518" s="98"/>
      <c r="D518" s="322"/>
      <c r="E518" s="322"/>
      <c r="F518" s="322"/>
    </row>
    <row r="519" spans="1:6" ht="38.25" x14ac:dyDescent="0.2">
      <c r="A519" s="20" t="s">
        <v>666</v>
      </c>
      <c r="B519" s="92"/>
      <c r="C519" s="98"/>
      <c r="D519" s="322"/>
      <c r="E519" s="322"/>
      <c r="F519" s="322"/>
    </row>
    <row r="520" spans="1:6" x14ac:dyDescent="0.2">
      <c r="A520" s="96" t="s">
        <v>633</v>
      </c>
      <c r="B520" s="96">
        <v>1</v>
      </c>
      <c r="C520" s="98"/>
      <c r="D520" s="322"/>
      <c r="E520" s="322"/>
      <c r="F520" s="322"/>
    </row>
    <row r="521" spans="1:6" x14ac:dyDescent="0.2">
      <c r="A521" s="96" t="s">
        <v>635</v>
      </c>
      <c r="B521" s="96"/>
      <c r="C521" s="98"/>
      <c r="D521" s="322"/>
      <c r="E521" s="322"/>
      <c r="F521" s="322"/>
    </row>
    <row r="522" spans="1:6" x14ac:dyDescent="0.2">
      <c r="A522" s="98"/>
      <c r="B522" s="98"/>
      <c r="C522" s="98"/>
      <c r="D522" s="258"/>
      <c r="E522" s="258"/>
      <c r="F522" s="258"/>
    </row>
    <row r="523" spans="1:6" x14ac:dyDescent="0.2">
      <c r="A523" s="71" t="s">
        <v>667</v>
      </c>
      <c r="B523" s="20"/>
      <c r="C523" s="98"/>
      <c r="D523" s="258"/>
      <c r="E523" s="258"/>
      <c r="F523" s="258"/>
    </row>
    <row r="524" spans="1:6" ht="25.5" x14ac:dyDescent="0.2">
      <c r="A524" s="20" t="s">
        <v>668</v>
      </c>
      <c r="B524" s="20"/>
      <c r="C524" s="98"/>
      <c r="D524" s="258"/>
      <c r="E524" s="258"/>
      <c r="F524" s="258"/>
    </row>
    <row r="525" spans="1:6" x14ac:dyDescent="0.2">
      <c r="A525" s="72" t="s">
        <v>669</v>
      </c>
      <c r="B525" s="96"/>
      <c r="C525" s="98"/>
      <c r="D525" s="258"/>
      <c r="E525" s="258"/>
      <c r="F525" s="258"/>
    </row>
    <row r="526" spans="1:6" x14ac:dyDescent="0.2">
      <c r="A526" s="96" t="s">
        <v>670</v>
      </c>
      <c r="B526" s="96">
        <v>2</v>
      </c>
      <c r="C526" s="98"/>
      <c r="D526" s="258"/>
      <c r="E526" s="258"/>
      <c r="F526" s="258"/>
    </row>
    <row r="527" spans="1:6" x14ac:dyDescent="0.2">
      <c r="A527" s="72" t="s">
        <v>671</v>
      </c>
      <c r="B527" s="96"/>
      <c r="C527" s="98"/>
      <c r="D527" s="258"/>
      <c r="E527" s="258"/>
      <c r="F527" s="258"/>
    </row>
    <row r="528" spans="1:6" x14ac:dyDescent="0.2">
      <c r="A528" s="96" t="s">
        <v>672</v>
      </c>
      <c r="B528" s="96"/>
      <c r="C528" s="98"/>
      <c r="D528" s="258"/>
      <c r="E528" s="258"/>
      <c r="F528" s="258"/>
    </row>
    <row r="529" spans="1:6" x14ac:dyDescent="0.2">
      <c r="A529" s="96" t="s">
        <v>673</v>
      </c>
      <c r="B529" s="96"/>
      <c r="C529" s="98"/>
      <c r="D529" s="258"/>
      <c r="E529" s="258"/>
      <c r="F529" s="258"/>
    </row>
    <row r="530" spans="1:6" x14ac:dyDescent="0.2">
      <c r="A530" s="98"/>
      <c r="B530" s="98"/>
      <c r="C530" s="98"/>
      <c r="D530" s="258"/>
      <c r="E530" s="258"/>
      <c r="F530" s="258"/>
    </row>
    <row r="531" spans="1:6" ht="15" thickBot="1" x14ac:dyDescent="0.25">
      <c r="A531" s="100" t="str">
        <f>Risikobereiche!A58</f>
        <v>C.2.5.1 Tätigkeit des Eichdienstes</v>
      </c>
      <c r="B531" s="89"/>
      <c r="C531" s="89"/>
      <c r="D531" s="89"/>
      <c r="E531" s="89"/>
      <c r="F531" s="89"/>
    </row>
    <row r="532" spans="1:6" ht="12.75" customHeight="1" x14ac:dyDescent="0.2">
      <c r="A532" s="374" t="s">
        <v>694</v>
      </c>
      <c r="B532" s="378"/>
      <c r="C532" s="90"/>
      <c r="D532" s="375" t="s">
        <v>695</v>
      </c>
      <c r="E532" s="378"/>
      <c r="F532" s="90"/>
    </row>
    <row r="533" spans="1:6" ht="13.5" thickBot="1" x14ac:dyDescent="0.25">
      <c r="A533" s="379"/>
      <c r="B533" s="380"/>
      <c r="C533" s="91"/>
      <c r="D533" s="380"/>
      <c r="E533" s="380"/>
      <c r="F533" s="91"/>
    </row>
    <row r="534" spans="1:6" x14ac:dyDescent="0.2">
      <c r="A534" s="70" t="s">
        <v>614</v>
      </c>
      <c r="B534" s="92"/>
      <c r="C534" s="93"/>
      <c r="D534" s="71" t="s">
        <v>615</v>
      </c>
      <c r="E534" s="92"/>
      <c r="F534" s="93"/>
    </row>
    <row r="535" spans="1:6" ht="89.25" x14ac:dyDescent="0.2">
      <c r="A535" s="18" t="s">
        <v>616</v>
      </c>
      <c r="B535" s="92"/>
      <c r="C535" s="93"/>
      <c r="D535" s="94" t="s">
        <v>617</v>
      </c>
      <c r="E535" s="92"/>
      <c r="F535" s="93"/>
    </row>
    <row r="536" spans="1:6" x14ac:dyDescent="0.2">
      <c r="A536" s="95" t="s">
        <v>618</v>
      </c>
      <c r="B536" s="96">
        <v>1</v>
      </c>
      <c r="C536" s="93"/>
      <c r="D536" s="96" t="s">
        <v>619</v>
      </c>
      <c r="E536" s="96"/>
      <c r="F536" s="93"/>
    </row>
    <row r="537" spans="1:6" ht="25.5" x14ac:dyDescent="0.2">
      <c r="A537" s="95" t="s">
        <v>620</v>
      </c>
      <c r="B537" s="96"/>
      <c r="C537" s="93"/>
      <c r="D537" s="96" t="s">
        <v>621</v>
      </c>
      <c r="E537" s="96"/>
      <c r="F537" s="93"/>
    </row>
    <row r="538" spans="1:6" x14ac:dyDescent="0.2">
      <c r="A538" s="95" t="s">
        <v>622</v>
      </c>
      <c r="B538" s="96"/>
      <c r="C538" s="93"/>
      <c r="D538" s="96" t="s">
        <v>623</v>
      </c>
      <c r="E538" s="96">
        <v>3</v>
      </c>
      <c r="F538" s="93"/>
    </row>
    <row r="539" spans="1:6" ht="25.5" x14ac:dyDescent="0.2">
      <c r="A539" s="95" t="s">
        <v>624</v>
      </c>
      <c r="B539" s="96"/>
      <c r="C539" s="93"/>
      <c r="D539" s="96" t="s">
        <v>625</v>
      </c>
      <c r="E539" s="96"/>
      <c r="F539" s="93"/>
    </row>
    <row r="540" spans="1:6" x14ac:dyDescent="0.2">
      <c r="A540" s="95" t="s">
        <v>626</v>
      </c>
      <c r="B540" s="96"/>
      <c r="C540" s="93"/>
      <c r="D540" s="96" t="s">
        <v>627</v>
      </c>
      <c r="E540" s="96"/>
      <c r="F540" s="93"/>
    </row>
    <row r="541" spans="1:6" x14ac:dyDescent="0.2">
      <c r="A541" s="97"/>
      <c r="B541" s="98"/>
      <c r="C541" s="98"/>
      <c r="D541" s="98"/>
      <c r="E541" s="98"/>
      <c r="F541" s="98"/>
    </row>
    <row r="542" spans="1:6" x14ac:dyDescent="0.2">
      <c r="A542" s="71" t="s">
        <v>628</v>
      </c>
      <c r="B542" s="92"/>
      <c r="C542" s="98"/>
      <c r="D542" s="71" t="s">
        <v>629</v>
      </c>
      <c r="E542" s="92"/>
      <c r="F542" s="98"/>
    </row>
    <row r="543" spans="1:6" ht="63.75" x14ac:dyDescent="0.2">
      <c r="A543" s="20" t="s">
        <v>630</v>
      </c>
      <c r="B543" s="92"/>
      <c r="C543" s="98"/>
      <c r="D543" s="20" t="s">
        <v>631</v>
      </c>
      <c r="E543" s="92"/>
      <c r="F543" s="98"/>
    </row>
    <row r="544" spans="1:6" x14ac:dyDescent="0.2">
      <c r="A544" s="72" t="s">
        <v>632</v>
      </c>
      <c r="B544" s="96"/>
      <c r="C544" s="98"/>
      <c r="D544" s="96" t="s">
        <v>633</v>
      </c>
      <c r="E544" s="96">
        <v>1</v>
      </c>
      <c r="F544" s="98"/>
    </row>
    <row r="545" spans="1:6" x14ac:dyDescent="0.2">
      <c r="A545" s="72" t="s">
        <v>634</v>
      </c>
      <c r="B545" s="96"/>
      <c r="C545" s="98"/>
      <c r="D545" s="72" t="s">
        <v>635</v>
      </c>
      <c r="E545" s="96"/>
      <c r="F545" s="98"/>
    </row>
    <row r="546" spans="1:6" x14ac:dyDescent="0.2">
      <c r="A546" s="72" t="s">
        <v>636</v>
      </c>
      <c r="B546" s="96"/>
      <c r="C546" s="98"/>
      <c r="D546" s="96"/>
      <c r="E546" s="96"/>
      <c r="F546" s="98"/>
    </row>
    <row r="547" spans="1:6" x14ac:dyDescent="0.2">
      <c r="A547" s="72" t="s">
        <v>637</v>
      </c>
      <c r="B547" s="96"/>
      <c r="C547" s="98"/>
      <c r="D547" s="96"/>
      <c r="E547" s="96"/>
      <c r="F547" s="98"/>
    </row>
    <row r="548" spans="1:6" x14ac:dyDescent="0.2">
      <c r="A548" s="96" t="s">
        <v>638</v>
      </c>
      <c r="B548" s="96">
        <v>5</v>
      </c>
      <c r="C548" s="98"/>
      <c r="E548" s="96"/>
      <c r="F548" s="98"/>
    </row>
    <row r="549" spans="1:6" x14ac:dyDescent="0.2">
      <c r="A549" s="98"/>
      <c r="B549" s="98"/>
      <c r="C549" s="98"/>
      <c r="D549" s="98"/>
      <c r="E549" s="98"/>
      <c r="F549" s="98"/>
    </row>
    <row r="550" spans="1:6" x14ac:dyDescent="0.2">
      <c r="A550" s="71" t="s">
        <v>639</v>
      </c>
      <c r="B550" s="92"/>
      <c r="C550" s="98"/>
      <c r="D550" s="71" t="s">
        <v>640</v>
      </c>
      <c r="E550" s="92"/>
      <c r="F550" s="98"/>
    </row>
    <row r="551" spans="1:6" ht="38.25" x14ac:dyDescent="0.2">
      <c r="A551" s="20" t="s">
        <v>641</v>
      </c>
      <c r="B551" s="92"/>
      <c r="C551" s="98"/>
      <c r="D551" s="20" t="s">
        <v>642</v>
      </c>
      <c r="E551" s="92"/>
      <c r="F551" s="98"/>
    </row>
    <row r="552" spans="1:6" x14ac:dyDescent="0.2">
      <c r="A552" s="96" t="s">
        <v>643</v>
      </c>
      <c r="B552" s="96"/>
      <c r="C552" s="98"/>
      <c r="D552" s="96" t="s">
        <v>633</v>
      </c>
      <c r="E552" s="96"/>
      <c r="F552" s="98"/>
    </row>
    <row r="553" spans="1:6" x14ac:dyDescent="0.2">
      <c r="A553" s="218" t="s">
        <v>644</v>
      </c>
      <c r="B553" s="96"/>
      <c r="C553" s="98"/>
      <c r="D553" s="272" t="s">
        <v>645</v>
      </c>
      <c r="E553" s="96"/>
      <c r="F553" s="98"/>
    </row>
    <row r="554" spans="1:6" x14ac:dyDescent="0.2">
      <c r="A554" s="96" t="s">
        <v>646</v>
      </c>
      <c r="B554" s="96">
        <v>3</v>
      </c>
      <c r="C554" s="98"/>
      <c r="D554" s="272" t="s">
        <v>647</v>
      </c>
      <c r="E554" s="96"/>
      <c r="F554" s="98"/>
    </row>
    <row r="555" spans="1:6" x14ac:dyDescent="0.2">
      <c r="A555" s="218" t="s">
        <v>648</v>
      </c>
      <c r="B555" s="96"/>
      <c r="C555" s="98"/>
      <c r="D555" s="272" t="s">
        <v>649</v>
      </c>
      <c r="E555" s="96"/>
      <c r="F555" s="98"/>
    </row>
    <row r="556" spans="1:6" x14ac:dyDescent="0.2">
      <c r="A556" s="96" t="s">
        <v>650</v>
      </c>
      <c r="B556" s="96"/>
      <c r="C556" s="98"/>
      <c r="D556" s="272" t="s">
        <v>651</v>
      </c>
      <c r="E556" s="99">
        <v>5</v>
      </c>
      <c r="F556" s="98"/>
    </row>
    <row r="557" spans="1:6" x14ac:dyDescent="0.2">
      <c r="A557" s="98"/>
      <c r="B557" s="98"/>
      <c r="C557" s="98"/>
      <c r="D557" s="98"/>
      <c r="E557" s="98"/>
      <c r="F557" s="98"/>
    </row>
    <row r="558" spans="1:6" x14ac:dyDescent="0.2">
      <c r="A558" s="71" t="s">
        <v>652</v>
      </c>
      <c r="B558" s="92"/>
      <c r="C558" s="98"/>
      <c r="D558" s="71" t="s">
        <v>653</v>
      </c>
      <c r="E558" s="92"/>
      <c r="F558" s="98"/>
    </row>
    <row r="559" spans="1:6" ht="51" x14ac:dyDescent="0.2">
      <c r="A559" s="20" t="s">
        <v>654</v>
      </c>
      <c r="B559" s="92"/>
      <c r="C559" s="98"/>
      <c r="D559" s="20" t="s">
        <v>655</v>
      </c>
      <c r="E559" s="92"/>
      <c r="F559" s="98"/>
    </row>
    <row r="560" spans="1:6" x14ac:dyDescent="0.2">
      <c r="A560" s="96" t="s">
        <v>656</v>
      </c>
      <c r="B560" s="96"/>
      <c r="C560" s="98"/>
      <c r="D560" s="96" t="s">
        <v>657</v>
      </c>
      <c r="E560" s="96">
        <v>1</v>
      </c>
      <c r="F560" s="98"/>
    </row>
    <row r="561" spans="1:6" ht="25.5" x14ac:dyDescent="0.2">
      <c r="A561" s="273" t="s">
        <v>658</v>
      </c>
      <c r="B561" s="96"/>
      <c r="C561" s="98"/>
      <c r="D561" s="96" t="s">
        <v>659</v>
      </c>
      <c r="E561" s="96"/>
      <c r="F561" s="98"/>
    </row>
    <row r="562" spans="1:6" ht="25.5" x14ac:dyDescent="0.2">
      <c r="A562" s="273" t="s">
        <v>660</v>
      </c>
      <c r="B562" s="96">
        <v>3</v>
      </c>
      <c r="C562" s="98"/>
      <c r="D562" s="273" t="s">
        <v>661</v>
      </c>
      <c r="E562" s="96"/>
      <c r="F562" s="98"/>
    </row>
    <row r="563" spans="1:6" ht="25.5" x14ac:dyDescent="0.2">
      <c r="A563" s="220" t="s">
        <v>662</v>
      </c>
      <c r="B563" s="96"/>
      <c r="C563" s="98"/>
      <c r="D563" s="272" t="s">
        <v>663</v>
      </c>
      <c r="E563" s="96"/>
      <c r="F563" s="98"/>
    </row>
    <row r="564" spans="1:6" ht="25.5" x14ac:dyDescent="0.2">
      <c r="A564" s="102" t="s">
        <v>664</v>
      </c>
      <c r="B564" s="96"/>
      <c r="C564" s="98"/>
      <c r="D564" s="272" t="s">
        <v>590</v>
      </c>
      <c r="E564" s="96"/>
      <c r="F564" s="98"/>
    </row>
    <row r="565" spans="1:6" x14ac:dyDescent="0.2">
      <c r="A565" s="98"/>
      <c r="B565" s="98"/>
      <c r="C565" s="98"/>
      <c r="D565" s="98"/>
      <c r="E565" s="98"/>
      <c r="F565" s="98"/>
    </row>
    <row r="566" spans="1:6" x14ac:dyDescent="0.2">
      <c r="A566" s="71" t="s">
        <v>665</v>
      </c>
      <c r="B566" s="92"/>
      <c r="C566" s="98"/>
      <c r="D566" s="322"/>
      <c r="E566" s="322"/>
      <c r="F566" s="322"/>
    </row>
    <row r="567" spans="1:6" ht="38.25" x14ac:dyDescent="0.2">
      <c r="A567" s="20" t="s">
        <v>666</v>
      </c>
      <c r="B567" s="92"/>
      <c r="C567" s="98"/>
      <c r="D567" s="322"/>
      <c r="E567" s="322"/>
      <c r="F567" s="322"/>
    </row>
    <row r="568" spans="1:6" x14ac:dyDescent="0.2">
      <c r="A568" s="96" t="s">
        <v>633</v>
      </c>
      <c r="B568" s="96">
        <v>1</v>
      </c>
      <c r="C568" s="98"/>
      <c r="D568" s="322"/>
      <c r="E568" s="322"/>
      <c r="F568" s="322"/>
    </row>
    <row r="569" spans="1:6" x14ac:dyDescent="0.2">
      <c r="A569" s="96" t="s">
        <v>635</v>
      </c>
      <c r="B569" s="96"/>
      <c r="C569" s="98"/>
      <c r="D569" s="322"/>
      <c r="E569" s="322"/>
      <c r="F569" s="322"/>
    </row>
    <row r="570" spans="1:6" x14ac:dyDescent="0.2">
      <c r="A570" s="98"/>
      <c r="B570" s="98"/>
      <c r="C570" s="98"/>
      <c r="D570" s="258"/>
      <c r="E570" s="258"/>
      <c r="F570" s="258"/>
    </row>
    <row r="571" spans="1:6" x14ac:dyDescent="0.2">
      <c r="A571" s="71" t="s">
        <v>667</v>
      </c>
      <c r="B571" s="20"/>
      <c r="C571" s="98"/>
      <c r="D571" s="258"/>
      <c r="E571" s="258"/>
      <c r="F571" s="258"/>
    </row>
    <row r="572" spans="1:6" ht="25.5" x14ac:dyDescent="0.2">
      <c r="A572" s="20" t="s">
        <v>668</v>
      </c>
      <c r="B572" s="20"/>
      <c r="C572" s="98"/>
      <c r="D572" s="258"/>
      <c r="E572" s="258"/>
      <c r="F572" s="258"/>
    </row>
    <row r="573" spans="1:6" x14ac:dyDescent="0.2">
      <c r="A573" s="72" t="s">
        <v>669</v>
      </c>
      <c r="B573" s="96"/>
      <c r="C573" s="98"/>
      <c r="D573" s="258"/>
      <c r="E573" s="258"/>
      <c r="F573" s="258"/>
    </row>
    <row r="574" spans="1:6" x14ac:dyDescent="0.2">
      <c r="A574" s="96" t="s">
        <v>670</v>
      </c>
      <c r="B574" s="96">
        <v>2</v>
      </c>
      <c r="C574" s="98"/>
      <c r="D574" s="258"/>
      <c r="E574" s="258"/>
      <c r="F574" s="258"/>
    </row>
    <row r="575" spans="1:6" x14ac:dyDescent="0.2">
      <c r="A575" s="72" t="s">
        <v>671</v>
      </c>
      <c r="B575" s="96"/>
      <c r="C575" s="98"/>
      <c r="D575" s="258"/>
      <c r="E575" s="258"/>
      <c r="F575" s="258"/>
    </row>
    <row r="576" spans="1:6" x14ac:dyDescent="0.2">
      <c r="A576" s="96" t="s">
        <v>672</v>
      </c>
      <c r="B576" s="96"/>
      <c r="C576" s="98"/>
      <c r="D576" s="258"/>
      <c r="E576" s="258"/>
      <c r="F576" s="258"/>
    </row>
    <row r="577" spans="1:6" x14ac:dyDescent="0.2">
      <c r="A577" s="96" t="s">
        <v>673</v>
      </c>
      <c r="B577" s="96"/>
      <c r="C577" s="98"/>
      <c r="D577" s="258"/>
      <c r="E577" s="258"/>
      <c r="F577" s="258"/>
    </row>
    <row r="578" spans="1:6" x14ac:dyDescent="0.2">
      <c r="A578" s="98"/>
      <c r="B578" s="98"/>
      <c r="C578" s="98"/>
      <c r="D578" s="258"/>
      <c r="E578" s="258"/>
      <c r="F578" s="258"/>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96"/>
  <sheetViews>
    <sheetView zoomScaleNormal="100" workbookViewId="0">
      <selection activeCell="A50" sqref="A50:B51"/>
    </sheetView>
  </sheetViews>
  <sheetFormatPr baseColWidth="10" defaultColWidth="11.42578125" defaultRowHeight="12.75" x14ac:dyDescent="0.2"/>
  <cols>
    <col min="1" max="1" width="70.85546875" customWidth="1"/>
    <col min="2" max="2" width="2.7109375" bestFit="1" customWidth="1"/>
    <col min="3" max="3" width="2.140625" customWidth="1"/>
    <col min="4" max="4" width="71.42578125" customWidth="1"/>
    <col min="5" max="5" width="2.7109375" bestFit="1" customWidth="1"/>
    <col min="6" max="6" width="2.140625" customWidth="1"/>
    <col min="12" max="12" width="11.5703125" bestFit="1" customWidth="1"/>
  </cols>
  <sheetData>
    <row r="1" spans="1:6" ht="15" thickBot="1" x14ac:dyDescent="0.25">
      <c r="A1" s="100" t="str">
        <f>Risikobereiche!A64</f>
        <v>D.01 Zuteilung von Beiträgen, Beihilfen und Subventionen</v>
      </c>
      <c r="B1" s="89"/>
      <c r="C1" s="89"/>
      <c r="D1" s="89"/>
      <c r="E1" s="89"/>
      <c r="F1" s="89"/>
    </row>
    <row r="2" spans="1:6" ht="12.75" customHeight="1" x14ac:dyDescent="0.2">
      <c r="A2" s="374" t="s">
        <v>694</v>
      </c>
      <c r="B2" s="378"/>
      <c r="C2" s="90"/>
      <c r="D2" s="375" t="s">
        <v>695</v>
      </c>
      <c r="E2" s="378"/>
      <c r="F2" s="90"/>
    </row>
    <row r="3" spans="1:6" ht="25.5" customHeight="1" thickBot="1" x14ac:dyDescent="0.25">
      <c r="A3" s="379"/>
      <c r="B3" s="380"/>
      <c r="C3" s="91"/>
      <c r="D3" s="380"/>
      <c r="E3" s="380"/>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v>1</v>
      </c>
      <c r="F6" s="93"/>
    </row>
    <row r="7" spans="1:6" ht="25.5" x14ac:dyDescent="0.2">
      <c r="A7" s="95" t="s">
        <v>620</v>
      </c>
      <c r="B7" s="96">
        <v>2</v>
      </c>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12" x14ac:dyDescent="0.2">
      <c r="A17" s="72" t="s">
        <v>637</v>
      </c>
      <c r="B17" s="96"/>
      <c r="C17" s="98"/>
      <c r="D17" s="96"/>
      <c r="E17" s="96"/>
      <c r="F17" s="98"/>
    </row>
    <row r="18" spans="1:12" x14ac:dyDescent="0.2">
      <c r="A18" s="96" t="s">
        <v>638</v>
      </c>
      <c r="B18" s="96">
        <v>5</v>
      </c>
      <c r="C18" s="98"/>
      <c r="E18" s="96"/>
      <c r="F18" s="98"/>
    </row>
    <row r="19" spans="1:12" x14ac:dyDescent="0.2">
      <c r="A19" s="98"/>
      <c r="B19" s="98"/>
      <c r="C19" s="98"/>
      <c r="D19" s="98"/>
      <c r="E19" s="98"/>
      <c r="F19" s="98"/>
    </row>
    <row r="20" spans="1:12" x14ac:dyDescent="0.2">
      <c r="A20" s="71" t="s">
        <v>639</v>
      </c>
      <c r="B20" s="92"/>
      <c r="C20" s="98"/>
      <c r="D20" s="71" t="s">
        <v>640</v>
      </c>
      <c r="E20" s="92"/>
      <c r="F20" s="98"/>
    </row>
    <row r="21" spans="1:12" ht="38.25" x14ac:dyDescent="0.2">
      <c r="A21" s="20" t="s">
        <v>641</v>
      </c>
      <c r="B21" s="92"/>
      <c r="C21" s="98"/>
      <c r="D21" s="20" t="s">
        <v>642</v>
      </c>
      <c r="E21" s="92"/>
      <c r="F21" s="98"/>
      <c r="L21" t="e">
        <f>D_nuova!#REF!</f>
        <v>#REF!</v>
      </c>
    </row>
    <row r="22" spans="1:12" x14ac:dyDescent="0.2">
      <c r="A22" s="96" t="s">
        <v>643</v>
      </c>
      <c r="B22" s="96">
        <v>1</v>
      </c>
      <c r="C22" s="98"/>
      <c r="D22" s="96" t="s">
        <v>633</v>
      </c>
      <c r="E22" s="96">
        <v>1</v>
      </c>
      <c r="F22" s="98"/>
    </row>
    <row r="23" spans="1:12" x14ac:dyDescent="0.2">
      <c r="A23" s="218" t="s">
        <v>644</v>
      </c>
      <c r="B23" s="96"/>
      <c r="C23" s="98"/>
      <c r="D23" s="272" t="s">
        <v>645</v>
      </c>
      <c r="E23" s="96"/>
      <c r="F23" s="98"/>
    </row>
    <row r="24" spans="1:12" x14ac:dyDescent="0.2">
      <c r="A24" s="96" t="s">
        <v>646</v>
      </c>
      <c r="B24" s="96"/>
      <c r="C24" s="98"/>
      <c r="D24" s="272" t="s">
        <v>647</v>
      </c>
      <c r="E24" s="96"/>
      <c r="F24" s="98"/>
    </row>
    <row r="25" spans="1:12" x14ac:dyDescent="0.2">
      <c r="A25" s="218" t="s">
        <v>648</v>
      </c>
      <c r="B25" s="96"/>
      <c r="C25" s="98"/>
      <c r="D25" s="272" t="s">
        <v>649</v>
      </c>
      <c r="E25" s="96"/>
      <c r="F25" s="98"/>
    </row>
    <row r="26" spans="1:12" x14ac:dyDescent="0.2">
      <c r="A26" s="96" t="s">
        <v>650</v>
      </c>
      <c r="B26" s="96"/>
      <c r="C26" s="98"/>
      <c r="D26" s="272" t="s">
        <v>651</v>
      </c>
      <c r="E26" s="99"/>
      <c r="F26" s="98"/>
    </row>
    <row r="27" spans="1:12" x14ac:dyDescent="0.2">
      <c r="A27" s="98"/>
      <c r="B27" s="98"/>
      <c r="C27" s="98"/>
      <c r="D27" s="98"/>
      <c r="E27" s="98"/>
      <c r="F27" s="98"/>
    </row>
    <row r="28" spans="1:12" x14ac:dyDescent="0.2">
      <c r="A28" s="71" t="s">
        <v>652</v>
      </c>
      <c r="B28" s="92"/>
      <c r="C28" s="98"/>
      <c r="D28" s="71" t="s">
        <v>653</v>
      </c>
      <c r="E28" s="92"/>
      <c r="F28" s="98"/>
    </row>
    <row r="29" spans="1:12" ht="38.25" x14ac:dyDescent="0.2">
      <c r="A29" s="20" t="s">
        <v>654</v>
      </c>
      <c r="B29" s="92"/>
      <c r="C29" s="98"/>
      <c r="D29" s="20" t="s">
        <v>655</v>
      </c>
      <c r="E29" s="92"/>
      <c r="F29" s="98"/>
    </row>
    <row r="30" spans="1:12" x14ac:dyDescent="0.2">
      <c r="A30" s="96" t="s">
        <v>656</v>
      </c>
      <c r="B30" s="96"/>
      <c r="C30" s="98"/>
      <c r="D30" s="96" t="s">
        <v>657</v>
      </c>
      <c r="E30" s="96"/>
      <c r="F30" s="98"/>
    </row>
    <row r="31" spans="1:12" ht="25.5" x14ac:dyDescent="0.2">
      <c r="A31" s="273" t="s">
        <v>658</v>
      </c>
      <c r="B31" s="96"/>
      <c r="C31" s="98"/>
      <c r="D31" s="96" t="s">
        <v>659</v>
      </c>
      <c r="E31" s="96"/>
      <c r="F31" s="98"/>
    </row>
    <row r="32" spans="1:12" ht="25.5" x14ac:dyDescent="0.2">
      <c r="A32" s="273" t="s">
        <v>660</v>
      </c>
      <c r="B32" s="96">
        <v>3</v>
      </c>
      <c r="C32" s="98"/>
      <c r="D32" s="273" t="s">
        <v>661</v>
      </c>
      <c r="E32" s="96"/>
      <c r="F32" s="98"/>
    </row>
    <row r="33" spans="1:6" ht="25.5" x14ac:dyDescent="0.2">
      <c r="A33" s="220" t="s">
        <v>662</v>
      </c>
      <c r="B33" s="96"/>
      <c r="C33" s="98"/>
      <c r="D33" s="272" t="s">
        <v>663</v>
      </c>
      <c r="E33" s="96">
        <v>4</v>
      </c>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ht="12.75" customHeight="1"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25.5"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32.25" customHeight="1" thickBot="1" x14ac:dyDescent="0.25">
      <c r="A49"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49" s="381"/>
      <c r="C49" s="381"/>
      <c r="D49" s="381"/>
      <c r="E49" s="381"/>
      <c r="F49" s="381"/>
    </row>
    <row r="50" spans="1:6" ht="12.75" customHeight="1" x14ac:dyDescent="0.2">
      <c r="A50" s="374" t="s">
        <v>694</v>
      </c>
      <c r="B50" s="378"/>
      <c r="C50" s="90"/>
      <c r="D50" s="375" t="s">
        <v>695</v>
      </c>
      <c r="E50" s="378"/>
      <c r="F50" s="90"/>
    </row>
    <row r="51" spans="1:6" ht="13.5" thickBot="1" x14ac:dyDescent="0.25">
      <c r="A51" s="379"/>
      <c r="B51" s="380"/>
      <c r="C51" s="91"/>
      <c r="D51" s="380"/>
      <c r="E51" s="380"/>
      <c r="F51" s="91"/>
    </row>
    <row r="52" spans="1:6"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c r="C54" s="93"/>
      <c r="D54" s="96" t="s">
        <v>619</v>
      </c>
      <c r="E54" s="96">
        <v>1</v>
      </c>
      <c r="F54" s="93"/>
    </row>
    <row r="55" spans="1:6" ht="25.5" x14ac:dyDescent="0.2">
      <c r="A55" s="95" t="s">
        <v>620</v>
      </c>
      <c r="B55" s="96">
        <v>2</v>
      </c>
      <c r="C55" s="93"/>
      <c r="D55" s="96" t="s">
        <v>621</v>
      </c>
      <c r="E55" s="96"/>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v>4</v>
      </c>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baseColWidth="10" defaultColWidth="10.85546875" defaultRowHeight="15.75" outlineLevelCol="1" x14ac:dyDescent="0.25"/>
  <cols>
    <col min="1" max="1" width="3.42578125" style="142" bestFit="1" customWidth="1"/>
    <col min="2" max="2" width="64.7109375" style="143" customWidth="1"/>
    <col min="3" max="3" width="10.140625" style="144" customWidth="1"/>
    <col min="4" max="6" width="12.28515625" style="144" customWidth="1" outlineLevel="1"/>
    <col min="7" max="7" width="8.28515625" style="144" customWidth="1"/>
    <col min="8" max="8" width="13.28515625" style="144" customWidth="1" outlineLevel="1"/>
    <col min="9" max="16" width="12.28515625" style="144" customWidth="1" outlineLevel="1"/>
    <col min="17" max="17" width="14.7109375" style="144" customWidth="1" outlineLevel="1"/>
    <col min="18" max="19" width="12.28515625" style="144" customWidth="1" outlineLevel="1"/>
    <col min="20" max="20" width="15.85546875" style="144" customWidth="1" outlineLevel="1"/>
    <col min="21" max="21" width="8.42578125" style="144" customWidth="1"/>
    <col min="22" max="27" width="12.28515625" style="144" customWidth="1" outlineLevel="1"/>
    <col min="28" max="28" width="15.28515625" style="144" customWidth="1"/>
    <col min="29" max="34" width="12.28515625" style="144" customWidth="1" outlineLevel="1"/>
    <col min="35" max="35" width="17.28515625" style="144" customWidth="1"/>
    <col min="36" max="16384" width="10.85546875" style="144"/>
  </cols>
  <sheetData>
    <row r="1" spans="1:35" s="107" customFormat="1" ht="45" customHeight="1" x14ac:dyDescent="0.2">
      <c r="A1" s="103"/>
      <c r="B1" s="104"/>
      <c r="C1" s="105" t="s">
        <v>80</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x14ac:dyDescent="0.5">
      <c r="A2" s="108"/>
      <c r="B2" s="109"/>
      <c r="C2" s="110" t="s">
        <v>85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37.5" x14ac:dyDescent="0.3">
      <c r="A3" s="115"/>
      <c r="B3" s="116" t="s">
        <v>90</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x14ac:dyDescent="0.2">
      <c r="A4" s="122" t="s">
        <v>91</v>
      </c>
      <c r="B4" s="123" t="s">
        <v>92</v>
      </c>
      <c r="C4" s="124"/>
      <c r="D4" s="125" t="s">
        <v>93</v>
      </c>
      <c r="E4" s="125" t="s">
        <v>93</v>
      </c>
      <c r="F4" s="126" t="s">
        <v>93</v>
      </c>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x14ac:dyDescent="0.2">
      <c r="A5" s="122" t="s">
        <v>94</v>
      </c>
      <c r="B5" s="123" t="s">
        <v>95</v>
      </c>
      <c r="C5" s="130"/>
      <c r="D5" s="131"/>
      <c r="E5" s="131"/>
      <c r="F5" s="132"/>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x14ac:dyDescent="0.2">
      <c r="A6" s="122" t="s">
        <v>96</v>
      </c>
      <c r="B6" s="123" t="s">
        <v>97</v>
      </c>
      <c r="C6" s="130"/>
      <c r="D6" s="131"/>
      <c r="E6" s="131"/>
      <c r="F6" s="132"/>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x14ac:dyDescent="0.2">
      <c r="A7" s="122" t="s">
        <v>98</v>
      </c>
      <c r="B7" s="123" t="s">
        <v>99</v>
      </c>
      <c r="C7" s="130"/>
      <c r="D7" s="125" t="s">
        <v>93</v>
      </c>
      <c r="E7" s="131"/>
      <c r="F7" s="132"/>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25.5" x14ac:dyDescent="0.2">
      <c r="A8" s="122" t="s">
        <v>100</v>
      </c>
      <c r="B8" s="123" t="s">
        <v>101</v>
      </c>
      <c r="C8" s="130"/>
      <c r="D8" s="125" t="s">
        <v>93</v>
      </c>
      <c r="E8" s="125" t="s">
        <v>93</v>
      </c>
      <c r="F8" s="132"/>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37.5" x14ac:dyDescent="0.3">
      <c r="A9" s="115"/>
      <c r="B9" s="116" t="s">
        <v>102</v>
      </c>
      <c r="C9" s="117"/>
      <c r="D9" s="134"/>
      <c r="E9" s="134"/>
      <c r="F9" s="135"/>
      <c r="G9" s="120"/>
      <c r="H9" s="121"/>
      <c r="I9" s="118"/>
      <c r="J9" s="118"/>
      <c r="K9" s="118"/>
      <c r="L9" s="118"/>
      <c r="M9" s="118"/>
      <c r="N9" s="118"/>
      <c r="O9" s="118"/>
      <c r="P9" s="118"/>
      <c r="Q9" s="118"/>
      <c r="R9" s="118"/>
      <c r="S9" s="118"/>
      <c r="T9" s="118"/>
      <c r="U9" s="120"/>
      <c r="V9" s="118"/>
      <c r="W9" s="118"/>
      <c r="X9" s="118"/>
      <c r="Y9" s="118"/>
      <c r="Z9" s="118"/>
      <c r="AA9" s="118"/>
      <c r="AB9" s="120"/>
      <c r="AC9" s="118"/>
      <c r="AD9" s="118"/>
      <c r="AE9" s="118"/>
      <c r="AF9" s="118"/>
      <c r="AG9" s="118"/>
      <c r="AH9" s="118"/>
      <c r="AI9" s="120"/>
    </row>
    <row r="10" spans="1:35" s="107" customFormat="1" x14ac:dyDescent="0.2">
      <c r="A10" s="122" t="s">
        <v>103</v>
      </c>
      <c r="B10" s="123" t="s">
        <v>104</v>
      </c>
      <c r="C10" s="130"/>
      <c r="D10" s="131"/>
      <c r="E10" s="131"/>
      <c r="F10" s="132"/>
      <c r="G10" s="133"/>
      <c r="H10" s="128"/>
      <c r="I10" s="129"/>
      <c r="J10" s="129"/>
      <c r="K10" s="129"/>
      <c r="L10" s="129"/>
      <c r="M10" s="129"/>
      <c r="N10" s="129"/>
      <c r="O10" s="129"/>
      <c r="P10" s="129"/>
      <c r="Q10" s="129"/>
      <c r="R10" s="129"/>
      <c r="S10" s="129"/>
      <c r="T10" s="129"/>
      <c r="U10" s="133"/>
      <c r="V10" s="129"/>
      <c r="W10" s="129"/>
      <c r="X10" s="129"/>
      <c r="Y10" s="129"/>
      <c r="Z10" s="129"/>
      <c r="AA10" s="129"/>
      <c r="AB10" s="133"/>
      <c r="AC10" s="129"/>
      <c r="AD10" s="129"/>
      <c r="AE10" s="129"/>
      <c r="AF10" s="129"/>
      <c r="AG10" s="129"/>
      <c r="AH10" s="129"/>
      <c r="AI10" s="133"/>
    </row>
    <row r="11" spans="1:35" s="107" customFormat="1" x14ac:dyDescent="0.2">
      <c r="A11" s="122" t="s">
        <v>105</v>
      </c>
      <c r="B11" s="123" t="s">
        <v>106</v>
      </c>
      <c r="C11" s="130"/>
      <c r="D11" s="131"/>
      <c r="E11" s="131"/>
      <c r="F11" s="132"/>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25.5" x14ac:dyDescent="0.2">
      <c r="A12" s="122" t="s">
        <v>107</v>
      </c>
      <c r="B12" s="123" t="s">
        <v>108</v>
      </c>
      <c r="C12" s="130"/>
      <c r="D12" s="131"/>
      <c r="E12" s="131"/>
      <c r="F12" s="132"/>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x14ac:dyDescent="0.2">
      <c r="A13" s="122" t="s">
        <v>109</v>
      </c>
      <c r="B13" s="123" t="s">
        <v>110</v>
      </c>
      <c r="C13" s="130"/>
      <c r="D13" s="131"/>
      <c r="E13" s="131"/>
      <c r="F13" s="132"/>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x14ac:dyDescent="0.2">
      <c r="A14" s="122" t="s">
        <v>111</v>
      </c>
      <c r="B14" s="123" t="s">
        <v>112</v>
      </c>
      <c r="C14" s="130"/>
      <c r="D14" s="131"/>
      <c r="E14" s="131"/>
      <c r="F14" s="132"/>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x14ac:dyDescent="0.2">
      <c r="A15" s="122" t="s">
        <v>113</v>
      </c>
      <c r="B15" s="123" t="s">
        <v>114</v>
      </c>
      <c r="C15" s="130"/>
      <c r="D15" s="131"/>
      <c r="E15" s="131"/>
      <c r="F15" s="132"/>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x14ac:dyDescent="0.2">
      <c r="A16" s="122" t="s">
        <v>115</v>
      </c>
      <c r="B16" s="123" t="s">
        <v>116</v>
      </c>
      <c r="C16" s="130"/>
      <c r="D16" s="131"/>
      <c r="E16" s="131"/>
      <c r="F16" s="132"/>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x14ac:dyDescent="0.2">
      <c r="A17" s="122" t="s">
        <v>117</v>
      </c>
      <c r="B17" s="123" t="s">
        <v>118</v>
      </c>
      <c r="C17" s="130"/>
      <c r="D17" s="131"/>
      <c r="E17" s="131"/>
      <c r="F17" s="132"/>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x14ac:dyDescent="0.2">
      <c r="A18" s="122" t="s">
        <v>119</v>
      </c>
      <c r="B18" s="123" t="s">
        <v>120</v>
      </c>
      <c r="C18" s="130"/>
      <c r="D18" s="131"/>
      <c r="E18" s="131"/>
      <c r="F18" s="132"/>
      <c r="G18" s="133"/>
      <c r="H18" s="128"/>
      <c r="I18" s="129"/>
      <c r="J18" s="129"/>
      <c r="K18" s="129"/>
      <c r="L18" s="129"/>
      <c r="M18" s="129"/>
      <c r="N18" s="129"/>
      <c r="O18" s="129"/>
      <c r="P18" s="129"/>
      <c r="Q18" s="129"/>
      <c r="R18" s="129"/>
      <c r="S18" s="129"/>
      <c r="T18" s="129"/>
      <c r="U18" s="133"/>
      <c r="V18" s="129"/>
      <c r="W18" s="129"/>
      <c r="X18" s="129"/>
      <c r="Y18" s="129"/>
      <c r="Z18" s="129"/>
      <c r="AA18" s="129"/>
      <c r="AB18" s="133"/>
      <c r="AC18" s="129"/>
      <c r="AD18" s="129"/>
      <c r="AE18" s="129"/>
      <c r="AF18" s="129"/>
      <c r="AG18" s="129"/>
      <c r="AH18" s="129"/>
      <c r="AI18" s="133"/>
    </row>
    <row r="19" spans="1:35" s="107" customFormat="1" ht="56.25" x14ac:dyDescent="0.3">
      <c r="A19" s="115"/>
      <c r="B19" s="116" t="s">
        <v>121</v>
      </c>
      <c r="C19" s="117"/>
      <c r="D19" s="134"/>
      <c r="E19" s="134"/>
      <c r="F19" s="135"/>
      <c r="G19" s="120"/>
      <c r="H19" s="121"/>
      <c r="I19" s="118"/>
      <c r="J19" s="118"/>
      <c r="K19" s="118"/>
      <c r="L19" s="118"/>
      <c r="M19" s="118"/>
      <c r="N19" s="118"/>
      <c r="O19" s="118"/>
      <c r="P19" s="118"/>
      <c r="Q19" s="118"/>
      <c r="R19" s="118"/>
      <c r="S19" s="118"/>
      <c r="T19" s="118"/>
      <c r="U19" s="120"/>
      <c r="V19" s="118"/>
      <c r="W19" s="118"/>
      <c r="X19" s="118"/>
      <c r="Y19" s="118"/>
      <c r="Z19" s="118"/>
      <c r="AA19" s="118"/>
      <c r="AB19" s="120"/>
      <c r="AC19" s="118"/>
      <c r="AD19" s="118"/>
      <c r="AE19" s="118"/>
      <c r="AF19" s="118"/>
      <c r="AG19" s="118"/>
      <c r="AH19" s="118"/>
      <c r="AI19" s="120"/>
    </row>
    <row r="20" spans="1:35" s="107" customFormat="1" x14ac:dyDescent="0.2">
      <c r="A20" s="122" t="s">
        <v>122</v>
      </c>
      <c r="B20" s="123" t="s">
        <v>123</v>
      </c>
      <c r="C20" s="136"/>
      <c r="D20" s="125" t="s">
        <v>93</v>
      </c>
      <c r="E20" s="125" t="s">
        <v>93</v>
      </c>
      <c r="F20" s="126" t="s">
        <v>93</v>
      </c>
      <c r="G20" s="137"/>
      <c r="H20" s="128"/>
      <c r="I20" s="129"/>
      <c r="J20" s="129"/>
      <c r="K20" s="129"/>
      <c r="L20" s="129"/>
      <c r="M20" s="129"/>
      <c r="N20" s="129"/>
      <c r="O20" s="129"/>
      <c r="P20" s="129"/>
      <c r="Q20" s="129"/>
      <c r="R20" s="129"/>
      <c r="S20" s="129"/>
      <c r="T20" s="129"/>
      <c r="U20" s="137"/>
      <c r="V20" s="129"/>
      <c r="W20" s="129"/>
      <c r="X20" s="129"/>
      <c r="Y20" s="129"/>
      <c r="Z20" s="129"/>
      <c r="AA20" s="129"/>
      <c r="AB20" s="137"/>
      <c r="AC20" s="129"/>
      <c r="AD20" s="129"/>
      <c r="AE20" s="129"/>
      <c r="AF20" s="129"/>
      <c r="AG20" s="129"/>
      <c r="AH20" s="129"/>
      <c r="AI20" s="137"/>
    </row>
    <row r="21" spans="1:35" s="107" customFormat="1" x14ac:dyDescent="0.2">
      <c r="A21" s="122" t="s">
        <v>124</v>
      </c>
      <c r="B21" s="123" t="s">
        <v>125</v>
      </c>
      <c r="C21" s="130"/>
      <c r="D21" s="131"/>
      <c r="E21" s="131"/>
      <c r="F21" s="132"/>
      <c r="G21" s="133"/>
      <c r="H21" s="138" t="s">
        <v>126</v>
      </c>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x14ac:dyDescent="0.2">
      <c r="A22" s="122" t="s">
        <v>127</v>
      </c>
      <c r="B22" s="123" t="s">
        <v>128</v>
      </c>
      <c r="C22" s="130"/>
      <c r="D22" s="131"/>
      <c r="E22" s="131"/>
      <c r="F22" s="131"/>
      <c r="G22" s="133"/>
      <c r="H22" s="128"/>
      <c r="I22" s="129"/>
      <c r="J22" s="129"/>
      <c r="K22" s="129"/>
      <c r="L22" s="129"/>
      <c r="M22" s="129"/>
      <c r="N22" s="129"/>
      <c r="O22" s="129"/>
      <c r="P22" s="129"/>
      <c r="Q22" s="129"/>
      <c r="R22" s="129"/>
      <c r="S22" s="129"/>
      <c r="T22" s="129"/>
      <c r="U22" s="133"/>
      <c r="V22" s="129"/>
      <c r="W22" s="129"/>
      <c r="X22" s="129"/>
      <c r="Y22" s="129"/>
      <c r="Z22" s="129"/>
      <c r="AA22" s="129"/>
      <c r="AB22" s="133"/>
      <c r="AC22" s="129"/>
      <c r="AD22" s="129"/>
      <c r="AE22" s="129"/>
      <c r="AF22" s="129"/>
      <c r="AG22" s="129"/>
      <c r="AH22" s="129"/>
      <c r="AI22" s="133"/>
    </row>
    <row r="23" spans="1:35" s="107" customFormat="1" x14ac:dyDescent="0.2">
      <c r="A23" s="122" t="s">
        <v>129</v>
      </c>
      <c r="B23" s="123" t="s">
        <v>130</v>
      </c>
      <c r="C23" s="130"/>
      <c r="D23" s="125" t="s">
        <v>93</v>
      </c>
      <c r="E23" s="125" t="s">
        <v>93</v>
      </c>
      <c r="F23" s="126" t="s">
        <v>93</v>
      </c>
      <c r="G23" s="133"/>
      <c r="H23" s="138" t="s">
        <v>126</v>
      </c>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x14ac:dyDescent="0.2">
      <c r="A24" s="122" t="s">
        <v>131</v>
      </c>
      <c r="B24" s="123" t="s">
        <v>132</v>
      </c>
      <c r="C24" s="130"/>
      <c r="D24" s="131"/>
      <c r="E24" s="131"/>
      <c r="F24" s="132"/>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x14ac:dyDescent="0.2">
      <c r="A25" s="122" t="s">
        <v>133</v>
      </c>
      <c r="B25" s="123" t="s">
        <v>134</v>
      </c>
      <c r="C25" s="130"/>
      <c r="D25" s="131"/>
      <c r="E25" s="131"/>
      <c r="F25" s="132"/>
      <c r="G25" s="133"/>
      <c r="H25" s="128"/>
      <c r="I25" s="129"/>
      <c r="J25" s="129"/>
      <c r="K25" s="129"/>
      <c r="L25" s="129"/>
      <c r="M25" s="129"/>
      <c r="N25" s="129"/>
      <c r="O25" s="129"/>
      <c r="P25" s="129"/>
      <c r="Q25" s="129"/>
      <c r="R25" s="129"/>
      <c r="S25" s="129"/>
      <c r="T25" s="129"/>
      <c r="U25" s="133"/>
      <c r="V25" s="129"/>
      <c r="W25" s="129"/>
      <c r="X25" s="129"/>
      <c r="Y25" s="129"/>
      <c r="Z25" s="129"/>
      <c r="AA25" s="129"/>
      <c r="AB25" s="133"/>
      <c r="AC25" s="129"/>
      <c r="AD25" s="129"/>
      <c r="AE25" s="129"/>
      <c r="AF25" s="129"/>
      <c r="AG25" s="129"/>
      <c r="AH25" s="129"/>
      <c r="AI25" s="133"/>
    </row>
    <row r="26" spans="1:35" s="107" customFormat="1" x14ac:dyDescent="0.2">
      <c r="A26" s="139"/>
      <c r="B26" s="140"/>
      <c r="C26" s="141"/>
      <c r="D26" s="118"/>
      <c r="E26" s="118"/>
      <c r="F26" s="119"/>
      <c r="G26" s="120"/>
      <c r="H26" s="121"/>
      <c r="I26" s="118"/>
      <c r="J26" s="118"/>
      <c r="K26" s="118"/>
      <c r="L26" s="118"/>
      <c r="M26" s="118"/>
      <c r="N26" s="118"/>
      <c r="O26" s="118"/>
      <c r="P26" s="118"/>
      <c r="Q26" s="118"/>
      <c r="R26" s="118"/>
      <c r="S26" s="118"/>
      <c r="T26" s="118"/>
      <c r="U26" s="120"/>
      <c r="V26" s="118"/>
      <c r="W26" s="118"/>
      <c r="X26" s="118"/>
      <c r="Y26" s="118"/>
      <c r="Z26" s="118"/>
      <c r="AA26" s="118"/>
      <c r="AB26" s="120"/>
      <c r="AC26" s="118"/>
      <c r="AD26" s="118"/>
      <c r="AE26" s="118"/>
      <c r="AF26" s="118"/>
      <c r="AG26" s="118"/>
      <c r="AH26" s="118"/>
      <c r="AI26"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baseColWidth="10" defaultColWidth="10.85546875" defaultRowHeight="15.75" outlineLevelCol="1" x14ac:dyDescent="0.25"/>
  <cols>
    <col min="1" max="1" width="3.42578125" style="142" bestFit="1" customWidth="1"/>
    <col min="2" max="2" width="62.28515625" style="143" customWidth="1"/>
    <col min="3" max="3" width="10.140625" style="144" customWidth="1"/>
    <col min="4" max="6" width="12.28515625" style="144" customWidth="1" outlineLevel="1"/>
    <col min="7" max="7" width="8.28515625" style="144" customWidth="1"/>
    <col min="8" max="8" width="13.28515625" style="144" hidden="1" customWidth="1" outlineLevel="1"/>
    <col min="9" max="20" width="12.28515625" style="144" hidden="1" customWidth="1" outlineLevel="1"/>
    <col min="21" max="21" width="8.42578125" style="144" customWidth="1" collapsed="1"/>
    <col min="22" max="27" width="12.28515625" style="144" hidden="1" customWidth="1" outlineLevel="1"/>
    <col min="28" max="28" width="15.28515625" style="144" customWidth="1" collapsed="1"/>
    <col min="29" max="34" width="12.28515625" style="144" hidden="1" customWidth="1" outlineLevel="1"/>
    <col min="35" max="35" width="17.28515625" style="144" customWidth="1" collapsed="1"/>
    <col min="36" max="16384" width="10.85546875" style="144"/>
  </cols>
  <sheetData>
    <row r="1" spans="1:35" s="107" customFormat="1" ht="45" customHeight="1" x14ac:dyDescent="0.2">
      <c r="A1" s="103"/>
      <c r="B1" s="104"/>
      <c r="C1" s="105" t="s">
        <v>156</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x14ac:dyDescent="0.5">
      <c r="A2" s="108"/>
      <c r="B2" s="109"/>
      <c r="C2" s="110" t="s">
        <v>155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23.25" x14ac:dyDescent="0.35">
      <c r="A3" s="115"/>
      <c r="B3" s="145" t="s">
        <v>135</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x14ac:dyDescent="0.2">
      <c r="A4" s="146">
        <v>1</v>
      </c>
      <c r="B4" s="147" t="s">
        <v>106</v>
      </c>
      <c r="C4" s="124"/>
      <c r="D4" s="129"/>
      <c r="E4" s="129"/>
      <c r="F4" s="148"/>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x14ac:dyDescent="0.2">
      <c r="A5" s="146">
        <v>2</v>
      </c>
      <c r="B5" s="149" t="s">
        <v>108</v>
      </c>
      <c r="C5" s="130"/>
      <c r="D5" s="129"/>
      <c r="E5" s="129"/>
      <c r="F5" s="148"/>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x14ac:dyDescent="0.2">
      <c r="A6" s="146">
        <v>3</v>
      </c>
      <c r="B6" s="149" t="s">
        <v>110</v>
      </c>
      <c r="C6" s="130"/>
      <c r="D6" s="129"/>
      <c r="E6" s="129"/>
      <c r="F6" s="148"/>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x14ac:dyDescent="0.2">
      <c r="A7" s="150">
        <v>4</v>
      </c>
      <c r="B7" s="151" t="s">
        <v>112</v>
      </c>
      <c r="C7" s="130"/>
      <c r="D7" s="129"/>
      <c r="E7" s="129"/>
      <c r="F7" s="148"/>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x14ac:dyDescent="0.2">
      <c r="A8" s="150">
        <v>5</v>
      </c>
      <c r="B8" s="149" t="s">
        <v>136</v>
      </c>
      <c r="C8" s="130"/>
      <c r="D8" s="129"/>
      <c r="E8" s="129"/>
      <c r="F8" s="148"/>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x14ac:dyDescent="0.2">
      <c r="A9" s="152">
        <v>6</v>
      </c>
      <c r="B9" s="153" t="s">
        <v>116</v>
      </c>
      <c r="C9" s="130"/>
      <c r="D9" s="129"/>
      <c r="E9" s="129"/>
      <c r="F9" s="148"/>
      <c r="G9" s="133"/>
      <c r="H9" s="128"/>
      <c r="I9" s="129"/>
      <c r="J9" s="129"/>
      <c r="K9" s="129"/>
      <c r="L9" s="129"/>
      <c r="M9" s="129"/>
      <c r="N9" s="129"/>
      <c r="O9" s="129"/>
      <c r="P9" s="129"/>
      <c r="Q9" s="129"/>
      <c r="R9" s="129"/>
      <c r="S9" s="129"/>
      <c r="T9" s="129"/>
      <c r="U9" s="133"/>
      <c r="V9" s="129"/>
      <c r="W9" s="129"/>
      <c r="X9" s="129"/>
      <c r="Y9" s="129"/>
      <c r="Z9" s="129"/>
      <c r="AA9" s="129"/>
      <c r="AB9" s="133"/>
      <c r="AC9" s="129"/>
      <c r="AD9" s="129"/>
      <c r="AE9" s="129"/>
      <c r="AF9" s="129"/>
      <c r="AG9" s="129"/>
      <c r="AH9" s="129"/>
      <c r="AI9" s="133"/>
    </row>
    <row r="10" spans="1:35" s="107" customFormat="1" ht="23.25" x14ac:dyDescent="0.35">
      <c r="A10" s="115"/>
      <c r="B10" s="145" t="s">
        <v>137</v>
      </c>
      <c r="C10" s="117"/>
      <c r="D10" s="118"/>
      <c r="E10" s="118"/>
      <c r="F10" s="119"/>
      <c r="G10" s="120"/>
      <c r="H10" s="121"/>
      <c r="I10" s="118"/>
      <c r="J10" s="118"/>
      <c r="K10" s="118"/>
      <c r="L10" s="118"/>
      <c r="M10" s="118"/>
      <c r="N10" s="118"/>
      <c r="O10" s="118"/>
      <c r="P10" s="118"/>
      <c r="Q10" s="118"/>
      <c r="R10" s="118"/>
      <c r="S10" s="118"/>
      <c r="T10" s="118"/>
      <c r="U10" s="120"/>
      <c r="V10" s="118"/>
      <c r="W10" s="118"/>
      <c r="X10" s="118"/>
      <c r="Y10" s="118"/>
      <c r="Z10" s="118"/>
      <c r="AA10" s="118"/>
      <c r="AB10" s="120"/>
      <c r="AC10" s="118"/>
      <c r="AD10" s="118"/>
      <c r="AE10" s="118"/>
      <c r="AF10" s="118"/>
      <c r="AG10" s="118"/>
      <c r="AH10" s="118"/>
      <c r="AI10" s="120"/>
    </row>
    <row r="11" spans="1:35" s="107" customFormat="1" x14ac:dyDescent="0.2">
      <c r="A11" s="154">
        <v>7</v>
      </c>
      <c r="B11" s="147" t="s">
        <v>138</v>
      </c>
      <c r="C11" s="130"/>
      <c r="D11" s="129"/>
      <c r="E11" s="129"/>
      <c r="F11" s="148"/>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x14ac:dyDescent="0.2">
      <c r="A12" s="150">
        <v>8</v>
      </c>
      <c r="B12" s="149" t="s">
        <v>139</v>
      </c>
      <c r="C12" s="130"/>
      <c r="D12" s="129"/>
      <c r="E12" s="129"/>
      <c r="F12" s="148"/>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x14ac:dyDescent="0.2">
      <c r="A13" s="150">
        <v>9</v>
      </c>
      <c r="B13" s="149" t="s">
        <v>140</v>
      </c>
      <c r="C13" s="130"/>
      <c r="D13" s="129"/>
      <c r="E13" s="129"/>
      <c r="F13" s="148"/>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x14ac:dyDescent="0.2">
      <c r="A14" s="150">
        <v>10</v>
      </c>
      <c r="B14" s="149" t="s">
        <v>141</v>
      </c>
      <c r="C14" s="130"/>
      <c r="D14" s="129"/>
      <c r="E14" s="129"/>
      <c r="F14" s="148"/>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x14ac:dyDescent="0.2">
      <c r="A15" s="150">
        <v>11</v>
      </c>
      <c r="B15" s="149" t="s">
        <v>142</v>
      </c>
      <c r="C15" s="130"/>
      <c r="D15" s="129"/>
      <c r="E15" s="129"/>
      <c r="F15" s="148"/>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x14ac:dyDescent="0.2">
      <c r="A16" s="150">
        <v>12</v>
      </c>
      <c r="B16" s="149" t="s">
        <v>143</v>
      </c>
      <c r="C16" s="130"/>
      <c r="D16" s="129"/>
      <c r="E16" s="129"/>
      <c r="F16" s="148"/>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x14ac:dyDescent="0.2">
      <c r="A17" s="150">
        <v>13</v>
      </c>
      <c r="B17" s="155" t="s">
        <v>144</v>
      </c>
      <c r="C17" s="130"/>
      <c r="D17" s="129"/>
      <c r="E17" s="129"/>
      <c r="F17" s="148"/>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23.25" x14ac:dyDescent="0.35">
      <c r="A18" s="115"/>
      <c r="B18" s="145" t="s">
        <v>145</v>
      </c>
      <c r="C18" s="117"/>
      <c r="D18" s="118"/>
      <c r="E18" s="118"/>
      <c r="F18" s="119"/>
      <c r="G18" s="120"/>
      <c r="H18" s="121"/>
      <c r="I18" s="118"/>
      <c r="J18" s="118"/>
      <c r="K18" s="118"/>
      <c r="L18" s="118"/>
      <c r="M18" s="118"/>
      <c r="N18" s="118"/>
      <c r="O18" s="118"/>
      <c r="P18" s="118"/>
      <c r="Q18" s="118"/>
      <c r="R18" s="118"/>
      <c r="S18" s="118"/>
      <c r="T18" s="118"/>
      <c r="U18" s="120"/>
      <c r="V18" s="118"/>
      <c r="W18" s="118"/>
      <c r="X18" s="118"/>
      <c r="Y18" s="118"/>
      <c r="Z18" s="118"/>
      <c r="AA18" s="118"/>
      <c r="AB18" s="120"/>
      <c r="AC18" s="118"/>
      <c r="AD18" s="118"/>
      <c r="AE18" s="118"/>
      <c r="AF18" s="118"/>
      <c r="AG18" s="118"/>
      <c r="AH18" s="118"/>
      <c r="AI18" s="120"/>
    </row>
    <row r="19" spans="1:35" s="107" customFormat="1" x14ac:dyDescent="0.2">
      <c r="A19" s="150">
        <v>14</v>
      </c>
      <c r="B19" s="149" t="s">
        <v>146</v>
      </c>
      <c r="C19" s="130"/>
      <c r="D19" s="129"/>
      <c r="E19" s="129"/>
      <c r="F19" s="148"/>
      <c r="G19" s="133"/>
      <c r="H19" s="128"/>
      <c r="I19" s="129"/>
      <c r="J19" s="129"/>
      <c r="K19" s="129"/>
      <c r="L19" s="129"/>
      <c r="M19" s="129"/>
      <c r="N19" s="129"/>
      <c r="O19" s="129"/>
      <c r="P19" s="129"/>
      <c r="Q19" s="129"/>
      <c r="R19" s="129"/>
      <c r="S19" s="129"/>
      <c r="T19" s="129"/>
      <c r="U19" s="133"/>
      <c r="V19" s="129"/>
      <c r="W19" s="129"/>
      <c r="X19" s="129"/>
      <c r="Y19" s="129"/>
      <c r="Z19" s="129"/>
      <c r="AA19" s="129"/>
      <c r="AB19" s="133"/>
      <c r="AC19" s="129"/>
      <c r="AD19" s="129"/>
      <c r="AE19" s="129"/>
      <c r="AF19" s="129"/>
      <c r="AG19" s="129"/>
      <c r="AH19" s="129"/>
      <c r="AI19" s="133"/>
    </row>
    <row r="20" spans="1:35" s="107" customFormat="1" x14ac:dyDescent="0.2">
      <c r="A20" s="150">
        <v>15</v>
      </c>
      <c r="B20" s="149" t="s">
        <v>147</v>
      </c>
      <c r="C20" s="130"/>
      <c r="D20" s="129"/>
      <c r="E20" s="129"/>
      <c r="F20" s="148"/>
      <c r="G20" s="133"/>
      <c r="H20" s="128"/>
      <c r="I20" s="129"/>
      <c r="J20" s="129"/>
      <c r="K20" s="129"/>
      <c r="L20" s="129"/>
      <c r="M20" s="129"/>
      <c r="N20" s="129"/>
      <c r="O20" s="129"/>
      <c r="P20" s="129"/>
      <c r="Q20" s="129"/>
      <c r="R20" s="129"/>
      <c r="S20" s="129"/>
      <c r="T20" s="129"/>
      <c r="U20" s="133"/>
      <c r="V20" s="129"/>
      <c r="W20" s="129"/>
      <c r="X20" s="129"/>
      <c r="Y20" s="129"/>
      <c r="Z20" s="129"/>
      <c r="AA20" s="129"/>
      <c r="AB20" s="133"/>
      <c r="AC20" s="129"/>
      <c r="AD20" s="129"/>
      <c r="AE20" s="129"/>
      <c r="AF20" s="129"/>
      <c r="AG20" s="129"/>
      <c r="AH20" s="129"/>
      <c r="AI20" s="133"/>
    </row>
    <row r="21" spans="1:35" s="107" customFormat="1" x14ac:dyDescent="0.2">
      <c r="A21" s="150">
        <v>16</v>
      </c>
      <c r="B21" s="149" t="s">
        <v>148</v>
      </c>
      <c r="C21" s="130"/>
      <c r="D21" s="129"/>
      <c r="E21" s="129"/>
      <c r="F21" s="148"/>
      <c r="G21" s="133"/>
      <c r="H21" s="128"/>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x14ac:dyDescent="0.2">
      <c r="A22" s="150">
        <v>17</v>
      </c>
      <c r="B22" s="156" t="s">
        <v>149</v>
      </c>
      <c r="C22" s="136"/>
      <c r="D22" s="129"/>
      <c r="E22" s="129"/>
      <c r="F22" s="148"/>
      <c r="G22" s="137"/>
      <c r="H22" s="128"/>
      <c r="I22" s="129"/>
      <c r="J22" s="129"/>
      <c r="K22" s="129"/>
      <c r="L22" s="129"/>
      <c r="M22" s="129"/>
      <c r="N22" s="129"/>
      <c r="O22" s="129"/>
      <c r="P22" s="129"/>
      <c r="Q22" s="129"/>
      <c r="R22" s="129"/>
      <c r="S22" s="129"/>
      <c r="T22" s="129"/>
      <c r="U22" s="137"/>
      <c r="V22" s="129"/>
      <c r="W22" s="129"/>
      <c r="X22" s="129"/>
      <c r="Y22" s="129"/>
      <c r="Z22" s="129"/>
      <c r="AA22" s="129"/>
      <c r="AB22" s="137"/>
      <c r="AC22" s="129"/>
      <c r="AD22" s="129"/>
      <c r="AE22" s="129"/>
      <c r="AF22" s="129"/>
      <c r="AG22" s="129"/>
      <c r="AH22" s="129"/>
      <c r="AI22" s="137"/>
    </row>
    <row r="23" spans="1:35" s="107" customFormat="1" x14ac:dyDescent="0.2">
      <c r="A23" s="150">
        <v>18</v>
      </c>
      <c r="B23" s="149" t="s">
        <v>150</v>
      </c>
      <c r="C23" s="130"/>
      <c r="D23" s="129"/>
      <c r="E23" s="129"/>
      <c r="F23" s="148"/>
      <c r="G23" s="133"/>
      <c r="H23" s="128"/>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x14ac:dyDescent="0.2">
      <c r="A24" s="150">
        <v>19</v>
      </c>
      <c r="B24" s="149" t="s">
        <v>151</v>
      </c>
      <c r="C24" s="130"/>
      <c r="D24" s="129"/>
      <c r="E24" s="129"/>
      <c r="F24" s="148"/>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23.25" x14ac:dyDescent="0.35">
      <c r="A25" s="115"/>
      <c r="B25" s="145" t="s">
        <v>152</v>
      </c>
      <c r="C25" s="117"/>
      <c r="D25" s="118"/>
      <c r="E25" s="118"/>
      <c r="F25" s="119"/>
      <c r="G25" s="120"/>
      <c r="H25" s="121"/>
      <c r="I25" s="118"/>
      <c r="J25" s="118"/>
      <c r="K25" s="118"/>
      <c r="L25" s="118"/>
      <c r="M25" s="118"/>
      <c r="N25" s="118"/>
      <c r="O25" s="118"/>
      <c r="P25" s="118"/>
      <c r="Q25" s="118"/>
      <c r="R25" s="118"/>
      <c r="S25" s="118"/>
      <c r="T25" s="118"/>
      <c r="U25" s="120"/>
      <c r="V25" s="118"/>
      <c r="W25" s="118"/>
      <c r="X25" s="118"/>
      <c r="Y25" s="118"/>
      <c r="Z25" s="118"/>
      <c r="AA25" s="118"/>
      <c r="AB25" s="120"/>
      <c r="AC25" s="118"/>
      <c r="AD25" s="118"/>
      <c r="AE25" s="118"/>
      <c r="AF25" s="118"/>
      <c r="AG25" s="118"/>
      <c r="AH25" s="118"/>
      <c r="AI25" s="120"/>
    </row>
    <row r="26" spans="1:35" s="107" customFormat="1" x14ac:dyDescent="0.2">
      <c r="A26" s="150">
        <v>20</v>
      </c>
      <c r="B26" s="149" t="s">
        <v>153</v>
      </c>
      <c r="C26" s="130"/>
      <c r="D26" s="129"/>
      <c r="E26" s="129"/>
      <c r="F26" s="148"/>
      <c r="G26" s="133"/>
      <c r="H26" s="128"/>
      <c r="I26" s="129"/>
      <c r="J26" s="129"/>
      <c r="K26" s="129"/>
      <c r="L26" s="129"/>
      <c r="M26" s="129"/>
      <c r="N26" s="129"/>
      <c r="O26" s="129"/>
      <c r="P26" s="129"/>
      <c r="Q26" s="129"/>
      <c r="R26" s="129"/>
      <c r="S26" s="129"/>
      <c r="T26" s="129"/>
      <c r="U26" s="133"/>
      <c r="V26" s="129"/>
      <c r="W26" s="129"/>
      <c r="X26" s="129"/>
      <c r="Y26" s="129"/>
      <c r="Z26" s="129"/>
      <c r="AA26" s="129"/>
      <c r="AB26" s="133"/>
      <c r="AC26" s="129"/>
      <c r="AD26" s="129"/>
      <c r="AE26" s="129"/>
      <c r="AF26" s="129"/>
      <c r="AG26" s="129"/>
      <c r="AH26" s="129"/>
      <c r="AI26" s="133"/>
    </row>
    <row r="27" spans="1:35" s="107" customFormat="1" x14ac:dyDescent="0.2">
      <c r="A27" s="150">
        <v>21</v>
      </c>
      <c r="B27" s="149" t="s">
        <v>154</v>
      </c>
      <c r="C27" s="130"/>
      <c r="D27" s="129"/>
      <c r="E27" s="129"/>
      <c r="F27" s="148"/>
      <c r="G27" s="133"/>
      <c r="H27" s="128"/>
      <c r="I27" s="129"/>
      <c r="J27" s="129"/>
      <c r="K27" s="129"/>
      <c r="L27" s="129"/>
      <c r="M27" s="129"/>
      <c r="N27" s="129"/>
      <c r="O27" s="129"/>
      <c r="P27" s="129"/>
      <c r="Q27" s="129"/>
      <c r="R27" s="129"/>
      <c r="S27" s="129"/>
      <c r="T27" s="129"/>
      <c r="U27" s="133"/>
      <c r="V27" s="129"/>
      <c r="W27" s="129"/>
      <c r="X27" s="129"/>
      <c r="Y27" s="129"/>
      <c r="Z27" s="129"/>
      <c r="AA27" s="129"/>
      <c r="AB27" s="133"/>
      <c r="AC27" s="129"/>
      <c r="AD27" s="129"/>
      <c r="AE27" s="129"/>
      <c r="AF27" s="129"/>
      <c r="AG27" s="129"/>
      <c r="AH27" s="129"/>
      <c r="AI27" s="133"/>
    </row>
    <row r="28" spans="1:35" s="107" customFormat="1" x14ac:dyDescent="0.2">
      <c r="A28" s="139"/>
      <c r="B28" s="140"/>
      <c r="C28" s="141"/>
      <c r="D28" s="118"/>
      <c r="E28" s="118"/>
      <c r="F28" s="119"/>
      <c r="G28" s="120"/>
      <c r="H28" s="121"/>
      <c r="I28" s="118"/>
      <c r="J28" s="118"/>
      <c r="K28" s="118"/>
      <c r="L28" s="118"/>
      <c r="M28" s="118"/>
      <c r="N28" s="118"/>
      <c r="O28" s="118"/>
      <c r="P28" s="118"/>
      <c r="Q28" s="118"/>
      <c r="R28" s="118"/>
      <c r="S28" s="118"/>
      <c r="T28" s="118"/>
      <c r="U28" s="120"/>
      <c r="V28" s="118"/>
      <c r="W28" s="118"/>
      <c r="X28" s="118"/>
      <c r="Y28" s="118"/>
      <c r="Z28" s="118"/>
      <c r="AA28" s="118"/>
      <c r="AB28" s="120"/>
      <c r="AC28" s="118"/>
      <c r="AD28" s="118"/>
      <c r="AE28" s="118"/>
      <c r="AF28" s="118"/>
      <c r="AG28" s="118"/>
      <c r="AH28" s="118"/>
      <c r="AI28"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164"/>
  <sheetViews>
    <sheetView zoomScaleNormal="100" workbookViewId="0">
      <selection activeCell="A61" sqref="A61:B62"/>
    </sheetView>
  </sheetViews>
  <sheetFormatPr baseColWidth="10" defaultColWidth="11.42578125" defaultRowHeight="12.75" x14ac:dyDescent="0.2"/>
  <cols>
    <col min="1" max="1" width="70.7109375" customWidth="1"/>
    <col min="2" max="2" width="2.7109375" bestFit="1" customWidth="1"/>
    <col min="3" max="3" width="2.140625" customWidth="1"/>
    <col min="4" max="4" width="70.7109375" customWidth="1"/>
    <col min="5" max="5" width="2.7109375" bestFit="1" customWidth="1"/>
    <col min="6" max="6" width="2.140625" customWidth="1"/>
  </cols>
  <sheetData>
    <row r="1" spans="1:6" ht="15" thickBot="1" x14ac:dyDescent="0.25">
      <c r="A1" s="100" t="str">
        <f>Risikobereiche!A64</f>
        <v>D.01 Zuteilung von Beiträgen, Beihilfen und Subventionen</v>
      </c>
      <c r="B1" s="89"/>
      <c r="C1" s="89"/>
      <c r="D1" s="89"/>
      <c r="E1" s="89"/>
      <c r="F1" s="89"/>
    </row>
    <row r="2" spans="1:6" ht="12.75" customHeight="1" x14ac:dyDescent="0.2">
      <c r="A2" s="374" t="s">
        <v>694</v>
      </c>
      <c r="B2" s="378"/>
      <c r="C2" s="90"/>
      <c r="D2" s="375" t="s">
        <v>695</v>
      </c>
      <c r="E2" s="378"/>
      <c r="F2" s="90"/>
    </row>
    <row r="3" spans="1:6" ht="24.75" customHeight="1" thickBot="1" x14ac:dyDescent="0.25">
      <c r="A3" s="379"/>
      <c r="B3" s="380"/>
      <c r="C3" s="91"/>
      <c r="D3" s="380"/>
      <c r="E3" s="380"/>
      <c r="F3" s="91"/>
    </row>
    <row r="4" spans="1:6" x14ac:dyDescent="0.2">
      <c r="A4" s="70" t="s">
        <v>696</v>
      </c>
      <c r="B4" s="92"/>
      <c r="C4" s="93"/>
      <c r="D4" s="71" t="s">
        <v>697</v>
      </c>
      <c r="E4" s="92"/>
      <c r="F4" s="93"/>
    </row>
    <row r="5" spans="1:6" x14ac:dyDescent="0.2">
      <c r="A5" s="18" t="s">
        <v>616</v>
      </c>
      <c r="B5" s="92"/>
      <c r="C5" s="93"/>
      <c r="D5" s="20" t="s">
        <v>698</v>
      </c>
      <c r="E5" s="92"/>
      <c r="F5" s="93"/>
    </row>
    <row r="6" spans="1:6" ht="38.25" x14ac:dyDescent="0.2">
      <c r="A6" s="95" t="s">
        <v>618</v>
      </c>
      <c r="B6" s="96"/>
      <c r="C6" s="93"/>
      <c r="D6" s="273" t="s">
        <v>699</v>
      </c>
      <c r="E6" s="96"/>
      <c r="F6" s="93"/>
    </row>
    <row r="7" spans="1:6" ht="25.5" x14ac:dyDescent="0.2">
      <c r="A7" s="95" t="s">
        <v>620</v>
      </c>
      <c r="B7" s="96">
        <v>2</v>
      </c>
      <c r="C7" s="93"/>
      <c r="D7" s="96"/>
      <c r="E7" s="96"/>
      <c r="F7" s="93"/>
    </row>
    <row r="8" spans="1:6" ht="38.25" x14ac:dyDescent="0.2">
      <c r="A8" s="95" t="s">
        <v>622</v>
      </c>
      <c r="B8" s="96"/>
      <c r="C8" s="93"/>
      <c r="D8" s="273" t="s">
        <v>700</v>
      </c>
      <c r="E8" s="96">
        <v>3</v>
      </c>
      <c r="F8" s="93"/>
    </row>
    <row r="9" spans="1:6" ht="25.5" x14ac:dyDescent="0.2">
      <c r="A9" s="95" t="s">
        <v>624</v>
      </c>
      <c r="B9" s="96"/>
      <c r="C9" s="93"/>
      <c r="D9" s="96"/>
      <c r="E9" s="96"/>
      <c r="F9" s="93"/>
    </row>
    <row r="10" spans="1:6" ht="38.25" x14ac:dyDescent="0.2">
      <c r="A10" s="95" t="s">
        <v>626</v>
      </c>
      <c r="B10" s="96"/>
      <c r="C10" s="93"/>
      <c r="D10" s="273" t="s">
        <v>701</v>
      </c>
      <c r="E10" s="96"/>
      <c r="F10" s="93"/>
    </row>
    <row r="11" spans="1:6" x14ac:dyDescent="0.2">
      <c r="A11" s="97"/>
      <c r="B11" s="98"/>
      <c r="C11" s="98"/>
      <c r="D11" s="98"/>
      <c r="E11" s="98"/>
      <c r="F11" s="98"/>
    </row>
    <row r="12" spans="1:6" x14ac:dyDescent="0.2">
      <c r="A12" s="71" t="s">
        <v>702</v>
      </c>
      <c r="B12" s="92"/>
      <c r="C12" s="98"/>
      <c r="D12" s="71" t="s">
        <v>703</v>
      </c>
      <c r="E12" s="92"/>
      <c r="F12" s="98"/>
    </row>
    <row r="13" spans="1:6" x14ac:dyDescent="0.2">
      <c r="A13" s="20" t="s">
        <v>704</v>
      </c>
      <c r="B13" s="92"/>
      <c r="C13" s="98"/>
      <c r="D13" s="20" t="s">
        <v>705</v>
      </c>
      <c r="E13" s="92"/>
      <c r="F13" s="98"/>
    </row>
    <row r="14" spans="1:6" ht="25.5" x14ac:dyDescent="0.2">
      <c r="A14" s="272" t="s">
        <v>706</v>
      </c>
      <c r="B14" s="96"/>
      <c r="C14" s="98"/>
      <c r="D14" s="273" t="s">
        <v>707</v>
      </c>
      <c r="E14" s="96"/>
      <c r="F14" s="98"/>
    </row>
    <row r="15" spans="1:6" ht="25.5" x14ac:dyDescent="0.2">
      <c r="A15" s="272" t="s">
        <v>708</v>
      </c>
      <c r="B15" s="96"/>
      <c r="C15" s="98"/>
      <c r="D15" s="273" t="s">
        <v>709</v>
      </c>
      <c r="E15" s="96"/>
      <c r="F15" s="98"/>
    </row>
    <row r="16" spans="1:6" ht="25.5" x14ac:dyDescent="0.2">
      <c r="A16" s="272" t="s">
        <v>710</v>
      </c>
      <c r="B16" s="96">
        <v>3</v>
      </c>
      <c r="C16" s="98"/>
      <c r="D16" s="273" t="s">
        <v>711</v>
      </c>
      <c r="E16" s="96"/>
      <c r="F16" s="98"/>
    </row>
    <row r="17" spans="1:6" ht="25.5" x14ac:dyDescent="0.2">
      <c r="A17" s="272" t="s">
        <v>712</v>
      </c>
      <c r="B17" s="96"/>
      <c r="C17" s="98"/>
      <c r="D17" s="273" t="s">
        <v>713</v>
      </c>
      <c r="E17" s="96">
        <v>4</v>
      </c>
      <c r="F17" s="98"/>
    </row>
    <row r="18" spans="1:6" ht="25.5" x14ac:dyDescent="0.2">
      <c r="A18" s="272" t="s">
        <v>714</v>
      </c>
      <c r="B18" s="96"/>
      <c r="C18" s="98"/>
      <c r="D18" s="273" t="s">
        <v>715</v>
      </c>
      <c r="E18" s="96"/>
      <c r="F18" s="98"/>
    </row>
    <row r="19" spans="1:6" x14ac:dyDescent="0.2">
      <c r="A19" s="98"/>
      <c r="B19" s="98"/>
      <c r="C19" s="98"/>
      <c r="D19" s="98"/>
      <c r="E19" s="98"/>
      <c r="F19" s="98"/>
    </row>
    <row r="20" spans="1:6" x14ac:dyDescent="0.2">
      <c r="A20" s="71" t="s">
        <v>716</v>
      </c>
      <c r="B20" s="92"/>
      <c r="C20" s="98"/>
      <c r="D20" s="71" t="s">
        <v>717</v>
      </c>
      <c r="E20" s="92"/>
      <c r="F20" s="98"/>
    </row>
    <row r="21" spans="1:6" ht="25.5" x14ac:dyDescent="0.2">
      <c r="A21" s="20" t="s">
        <v>718</v>
      </c>
      <c r="B21" s="92"/>
      <c r="C21" s="98"/>
      <c r="D21" s="20" t="s">
        <v>719</v>
      </c>
      <c r="E21" s="92"/>
      <c r="F21" s="98"/>
    </row>
    <row r="22" spans="1:6" ht="51" x14ac:dyDescent="0.2">
      <c r="A22" s="273" t="s">
        <v>720</v>
      </c>
      <c r="B22" s="96">
        <v>1</v>
      </c>
      <c r="C22" s="98"/>
      <c r="D22" s="273" t="s">
        <v>721</v>
      </c>
      <c r="E22" s="96"/>
      <c r="F22" s="98"/>
    </row>
    <row r="23" spans="1:6" ht="25.5" x14ac:dyDescent="0.2">
      <c r="A23" s="273" t="s">
        <v>722</v>
      </c>
      <c r="B23" s="96"/>
      <c r="C23" s="98"/>
      <c r="D23" s="272"/>
      <c r="E23" s="96"/>
      <c r="F23" s="98"/>
    </row>
    <row r="24" spans="1:6" ht="25.5" x14ac:dyDescent="0.2">
      <c r="A24" s="273" t="s">
        <v>723</v>
      </c>
      <c r="B24" s="96"/>
      <c r="C24" s="98"/>
      <c r="D24" s="273" t="s">
        <v>724</v>
      </c>
      <c r="E24" s="96"/>
      <c r="F24" s="98"/>
    </row>
    <row r="25" spans="1:6" ht="25.5" x14ac:dyDescent="0.2">
      <c r="A25" s="274" t="s">
        <v>725</v>
      </c>
      <c r="B25" s="96"/>
      <c r="C25" s="98"/>
      <c r="D25" s="272"/>
      <c r="E25" s="96"/>
      <c r="F25" s="98"/>
    </row>
    <row r="26" spans="1:6" ht="25.5" x14ac:dyDescent="0.2">
      <c r="A26" s="272" t="s">
        <v>726</v>
      </c>
      <c r="B26" s="96"/>
      <c r="C26" s="98"/>
      <c r="D26" s="273" t="s">
        <v>727</v>
      </c>
      <c r="E26" s="99">
        <v>5</v>
      </c>
      <c r="F26" s="98"/>
    </row>
    <row r="27" spans="1:6" x14ac:dyDescent="0.2">
      <c r="A27" s="98"/>
      <c r="B27" s="98"/>
      <c r="C27" s="98"/>
      <c r="D27" s="98"/>
      <c r="E27" s="98"/>
      <c r="F27" s="98"/>
    </row>
    <row r="28" spans="1:6" x14ac:dyDescent="0.2">
      <c r="A28" s="71" t="s">
        <v>728</v>
      </c>
      <c r="B28" s="92"/>
      <c r="C28" s="98"/>
      <c r="D28" s="71"/>
      <c r="E28" s="92"/>
      <c r="F28" s="92"/>
    </row>
    <row r="29" spans="1:6" x14ac:dyDescent="0.2">
      <c r="A29" s="20" t="s">
        <v>729</v>
      </c>
      <c r="B29" s="92"/>
      <c r="C29" s="98"/>
      <c r="D29" s="258"/>
      <c r="E29" s="258"/>
      <c r="F29" s="258"/>
    </row>
    <row r="30" spans="1:6" ht="25.5" x14ac:dyDescent="0.2">
      <c r="A30" s="273" t="s">
        <v>730</v>
      </c>
      <c r="B30" s="96"/>
      <c r="C30" s="98"/>
      <c r="D30" s="258"/>
      <c r="E30" s="258"/>
      <c r="F30" s="258"/>
    </row>
    <row r="31" spans="1:6" ht="25.5" x14ac:dyDescent="0.2">
      <c r="A31" s="273" t="s">
        <v>731</v>
      </c>
      <c r="B31" s="96"/>
      <c r="C31" s="98"/>
      <c r="D31" s="258"/>
      <c r="E31" s="258"/>
      <c r="F31" s="258"/>
    </row>
    <row r="32" spans="1:6" ht="25.5" x14ac:dyDescent="0.2">
      <c r="A32" s="273" t="s">
        <v>732</v>
      </c>
      <c r="B32" s="96">
        <v>3</v>
      </c>
      <c r="C32" s="98"/>
      <c r="D32" s="258"/>
      <c r="E32" s="258"/>
      <c r="F32" s="258"/>
    </row>
    <row r="33" spans="1:6" ht="25.5" x14ac:dyDescent="0.2">
      <c r="A33" s="273" t="s">
        <v>733</v>
      </c>
      <c r="B33" s="96"/>
      <c r="C33" s="98"/>
      <c r="D33" s="258"/>
      <c r="E33" s="258"/>
      <c r="F33" s="258"/>
    </row>
    <row r="34" spans="1:6" x14ac:dyDescent="0.2">
      <c r="A34" s="273" t="s">
        <v>734</v>
      </c>
      <c r="B34" s="96"/>
      <c r="C34" s="98"/>
      <c r="D34" s="258"/>
      <c r="E34" s="258"/>
      <c r="F34" s="258"/>
    </row>
    <row r="35" spans="1:6" x14ac:dyDescent="0.2">
      <c r="A35" s="98"/>
      <c r="B35" s="98"/>
      <c r="C35" s="98"/>
      <c r="D35" s="258"/>
      <c r="E35" s="258"/>
      <c r="F35" s="258"/>
    </row>
    <row r="36" spans="1:6" x14ac:dyDescent="0.2">
      <c r="A36" s="71" t="s">
        <v>735</v>
      </c>
      <c r="B36" s="92"/>
      <c r="C36" s="98"/>
      <c r="D36" s="258"/>
      <c r="E36" s="258"/>
      <c r="F36" s="258"/>
    </row>
    <row r="37" spans="1:6" x14ac:dyDescent="0.2">
      <c r="A37" s="20" t="s">
        <v>736</v>
      </c>
      <c r="B37" s="92"/>
      <c r="C37" s="98"/>
      <c r="D37" s="258"/>
      <c r="E37" s="258"/>
      <c r="F37" s="258"/>
    </row>
    <row r="38" spans="1:6" ht="38.25" x14ac:dyDescent="0.2">
      <c r="A38" s="273" t="s">
        <v>737</v>
      </c>
      <c r="B38" s="96">
        <v>1</v>
      </c>
      <c r="C38" s="98"/>
      <c r="D38" s="258"/>
      <c r="E38" s="258"/>
      <c r="F38" s="258"/>
    </row>
    <row r="39" spans="1:6" x14ac:dyDescent="0.2">
      <c r="A39" s="96"/>
      <c r="B39" s="96"/>
      <c r="C39" s="98"/>
      <c r="D39" s="258"/>
      <c r="E39" s="258"/>
      <c r="F39" s="258"/>
    </row>
    <row r="40" spans="1:6" ht="51" x14ac:dyDescent="0.2">
      <c r="A40" s="273" t="s">
        <v>738</v>
      </c>
      <c r="B40" s="96"/>
      <c r="C40" s="98"/>
      <c r="D40" s="258"/>
      <c r="E40" s="258"/>
      <c r="F40" s="258"/>
    </row>
    <row r="41" spans="1:6" x14ac:dyDescent="0.2">
      <c r="A41" s="96"/>
      <c r="B41" s="96"/>
      <c r="C41" s="98"/>
      <c r="D41" s="258"/>
      <c r="E41" s="258"/>
      <c r="F41" s="258"/>
    </row>
    <row r="42" spans="1:6" x14ac:dyDescent="0.2">
      <c r="A42" s="272" t="s">
        <v>739</v>
      </c>
      <c r="B42" s="96"/>
      <c r="C42" s="98"/>
      <c r="D42" s="258"/>
      <c r="E42" s="258"/>
      <c r="F42" s="258"/>
    </row>
    <row r="43" spans="1:6" x14ac:dyDescent="0.2">
      <c r="A43" s="98"/>
      <c r="B43" s="98"/>
      <c r="C43" s="98"/>
      <c r="D43" s="258"/>
      <c r="E43" s="258"/>
      <c r="F43" s="258"/>
    </row>
    <row r="44" spans="1:6" x14ac:dyDescent="0.2">
      <c r="A44" s="71" t="s">
        <v>740</v>
      </c>
      <c r="B44" s="20"/>
      <c r="C44" s="98"/>
      <c r="D44" s="258"/>
      <c r="E44" s="258"/>
      <c r="F44" s="258"/>
    </row>
    <row r="45" spans="1:6" ht="39" customHeight="1" x14ac:dyDescent="0.2">
      <c r="A45" s="20" t="s">
        <v>741</v>
      </c>
      <c r="B45" s="20"/>
      <c r="C45" s="98"/>
      <c r="D45" s="258"/>
      <c r="E45" s="258"/>
      <c r="F45" s="258"/>
    </row>
    <row r="46" spans="1:6" ht="38.25" x14ac:dyDescent="0.2">
      <c r="A46" s="273" t="s">
        <v>742</v>
      </c>
      <c r="B46" s="96"/>
      <c r="C46" s="98"/>
      <c r="D46" s="258"/>
      <c r="E46" s="258"/>
      <c r="F46" s="258"/>
    </row>
    <row r="47" spans="1:6" x14ac:dyDescent="0.2">
      <c r="A47" s="96"/>
      <c r="B47" s="96"/>
      <c r="C47" s="98"/>
      <c r="D47" s="258"/>
      <c r="E47" s="258"/>
      <c r="F47" s="258"/>
    </row>
    <row r="48" spans="1:6" ht="38.25" x14ac:dyDescent="0.2">
      <c r="A48" s="273" t="s">
        <v>743</v>
      </c>
      <c r="B48" s="96">
        <v>3</v>
      </c>
      <c r="C48" s="98"/>
      <c r="D48" s="258"/>
      <c r="E48" s="258"/>
      <c r="F48" s="258"/>
    </row>
    <row r="49" spans="1:6" x14ac:dyDescent="0.2">
      <c r="A49" s="96"/>
      <c r="B49" s="96"/>
      <c r="C49" s="98"/>
      <c r="D49" s="258"/>
      <c r="E49" s="258"/>
      <c r="F49" s="258"/>
    </row>
    <row r="50" spans="1:6" x14ac:dyDescent="0.2">
      <c r="A50" s="96" t="s">
        <v>673</v>
      </c>
      <c r="B50" s="96"/>
      <c r="C50" s="98"/>
      <c r="D50" s="258"/>
      <c r="E50" s="258"/>
      <c r="F50" s="258"/>
    </row>
    <row r="51" spans="1:6" x14ac:dyDescent="0.2">
      <c r="A51" s="98"/>
      <c r="B51" s="98"/>
      <c r="C51" s="98"/>
      <c r="D51" s="258"/>
      <c r="E51" s="258"/>
      <c r="F51" s="258"/>
    </row>
    <row r="52" spans="1:6" x14ac:dyDescent="0.2">
      <c r="A52" s="71" t="s">
        <v>744</v>
      </c>
      <c r="B52" s="20"/>
      <c r="C52" s="98"/>
      <c r="D52" s="258"/>
      <c r="E52" s="258"/>
      <c r="F52" s="258"/>
    </row>
    <row r="53" spans="1:6" ht="12.75" customHeight="1" x14ac:dyDescent="0.2">
      <c r="A53" s="20" t="s">
        <v>745</v>
      </c>
      <c r="B53" s="20"/>
      <c r="C53" s="98"/>
      <c r="D53" s="258"/>
      <c r="E53" s="258"/>
      <c r="F53" s="258"/>
    </row>
    <row r="54" spans="1:6" ht="12.75" customHeight="1" x14ac:dyDescent="0.2">
      <c r="A54" s="273" t="s">
        <v>746</v>
      </c>
      <c r="B54" s="96"/>
      <c r="C54" s="98"/>
      <c r="D54" s="258"/>
      <c r="E54" s="258"/>
      <c r="F54" s="258"/>
    </row>
    <row r="55" spans="1:6" ht="13.5" customHeight="1" x14ac:dyDescent="0.2">
      <c r="A55" s="96"/>
      <c r="B55" s="96"/>
      <c r="C55" s="98"/>
      <c r="D55" s="258"/>
      <c r="E55" s="258"/>
      <c r="F55" s="258"/>
    </row>
    <row r="56" spans="1:6" x14ac:dyDescent="0.2">
      <c r="A56" s="273" t="s">
        <v>747</v>
      </c>
      <c r="B56" s="96">
        <v>3</v>
      </c>
      <c r="C56" s="98"/>
      <c r="D56" s="258"/>
      <c r="E56" s="258"/>
      <c r="F56" s="258"/>
    </row>
    <row r="57" spans="1:6" x14ac:dyDescent="0.2">
      <c r="A57" s="96"/>
      <c r="B57" s="96"/>
      <c r="C57" s="98"/>
      <c r="D57" s="258"/>
      <c r="E57" s="258"/>
      <c r="F57" s="258"/>
    </row>
    <row r="58" spans="1:6" ht="38.25" x14ac:dyDescent="0.2">
      <c r="A58" s="273" t="s">
        <v>748</v>
      </c>
      <c r="B58" s="96"/>
      <c r="C58" s="98"/>
      <c r="D58" s="258"/>
      <c r="E58" s="258"/>
      <c r="F58" s="258"/>
    </row>
    <row r="59" spans="1:6" x14ac:dyDescent="0.2">
      <c r="A59" s="98"/>
      <c r="B59" s="98"/>
      <c r="C59" s="98"/>
      <c r="D59" s="258"/>
      <c r="E59" s="258"/>
      <c r="F59" s="258"/>
    </row>
    <row r="60" spans="1:6" ht="33.75" customHeight="1" thickBot="1" x14ac:dyDescent="0.25">
      <c r="A60"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60" s="381"/>
      <c r="C60" s="381"/>
      <c r="D60" s="381"/>
      <c r="E60" s="381"/>
      <c r="F60" s="381"/>
    </row>
    <row r="61" spans="1:6" ht="12.75" customHeight="1" x14ac:dyDescent="0.2">
      <c r="A61" s="374" t="s">
        <v>694</v>
      </c>
      <c r="B61" s="378"/>
      <c r="C61" s="90"/>
      <c r="D61" s="375" t="s">
        <v>695</v>
      </c>
      <c r="E61" s="378"/>
      <c r="F61" s="90"/>
    </row>
    <row r="62" spans="1:6" ht="13.5" thickBot="1" x14ac:dyDescent="0.25">
      <c r="A62" s="379"/>
      <c r="B62" s="380"/>
      <c r="C62" s="91"/>
      <c r="D62" s="380"/>
      <c r="E62" s="380"/>
      <c r="F62" s="91"/>
    </row>
    <row r="63" spans="1:6" x14ac:dyDescent="0.2">
      <c r="A63" s="70" t="s">
        <v>696</v>
      </c>
      <c r="B63" s="92"/>
      <c r="C63" s="93"/>
      <c r="D63" s="71" t="s">
        <v>697</v>
      </c>
      <c r="E63" s="92"/>
      <c r="F63" s="93"/>
    </row>
    <row r="64" spans="1:6" x14ac:dyDescent="0.2">
      <c r="A64" s="18" t="s">
        <v>616</v>
      </c>
      <c r="B64" s="92"/>
      <c r="C64" s="93"/>
      <c r="D64" s="20" t="s">
        <v>698</v>
      </c>
      <c r="E64" s="92"/>
      <c r="F64" s="93"/>
    </row>
    <row r="65" spans="1:6" ht="38.25" x14ac:dyDescent="0.2">
      <c r="A65" s="95" t="s">
        <v>618</v>
      </c>
      <c r="B65" s="96"/>
      <c r="C65" s="93"/>
      <c r="D65" s="273" t="s">
        <v>699</v>
      </c>
      <c r="E65" s="96">
        <v>1</v>
      </c>
      <c r="F65" s="93"/>
    </row>
    <row r="66" spans="1:6" ht="25.5" x14ac:dyDescent="0.2">
      <c r="A66" s="95" t="s">
        <v>620</v>
      </c>
      <c r="B66" s="96">
        <v>2</v>
      </c>
      <c r="C66" s="93"/>
      <c r="D66" s="96"/>
      <c r="E66" s="96"/>
      <c r="F66" s="93"/>
    </row>
    <row r="67" spans="1:6" ht="31.5" customHeight="1" x14ac:dyDescent="0.2">
      <c r="A67" s="95" t="s">
        <v>622</v>
      </c>
      <c r="B67" s="96"/>
      <c r="C67" s="93"/>
      <c r="D67" s="273" t="s">
        <v>700</v>
      </c>
      <c r="E67" s="96"/>
      <c r="F67" s="93"/>
    </row>
    <row r="68" spans="1:6" ht="25.5" x14ac:dyDescent="0.2">
      <c r="A68" s="95" t="s">
        <v>624</v>
      </c>
      <c r="B68" s="96"/>
      <c r="C68" s="93"/>
      <c r="D68" s="96"/>
      <c r="E68" s="96"/>
      <c r="F68" s="93"/>
    </row>
    <row r="69" spans="1:6" ht="38.25" x14ac:dyDescent="0.2">
      <c r="A69" s="95" t="s">
        <v>626</v>
      </c>
      <c r="B69" s="96"/>
      <c r="C69" s="93"/>
      <c r="D69" s="273" t="s">
        <v>701</v>
      </c>
      <c r="E69" s="96"/>
      <c r="F69" s="93"/>
    </row>
    <row r="70" spans="1:6" x14ac:dyDescent="0.2">
      <c r="A70" s="97"/>
      <c r="B70" s="98"/>
      <c r="C70" s="98"/>
      <c r="D70" s="98"/>
      <c r="E70" s="98"/>
      <c r="F70" s="98"/>
    </row>
    <row r="71" spans="1:6" x14ac:dyDescent="0.2">
      <c r="A71" s="71" t="s">
        <v>702</v>
      </c>
      <c r="B71" s="92"/>
      <c r="C71" s="98"/>
      <c r="D71" s="71" t="s">
        <v>703</v>
      </c>
      <c r="E71" s="92"/>
      <c r="F71" s="98"/>
    </row>
    <row r="72" spans="1:6" x14ac:dyDescent="0.2">
      <c r="A72" s="20" t="s">
        <v>704</v>
      </c>
      <c r="B72" s="92"/>
      <c r="C72" s="98"/>
      <c r="D72" s="20" t="s">
        <v>705</v>
      </c>
      <c r="E72" s="92"/>
      <c r="F72" s="98"/>
    </row>
    <row r="73" spans="1:6" ht="25.5" x14ac:dyDescent="0.2">
      <c r="A73" s="272" t="s">
        <v>706</v>
      </c>
      <c r="B73" s="96"/>
      <c r="C73" s="98"/>
      <c r="D73" s="273" t="s">
        <v>707</v>
      </c>
      <c r="E73" s="96"/>
      <c r="F73" s="98"/>
    </row>
    <row r="74" spans="1:6" ht="25.5" x14ac:dyDescent="0.2">
      <c r="A74" s="272" t="s">
        <v>708</v>
      </c>
      <c r="B74" s="96"/>
      <c r="C74" s="98"/>
      <c r="D74" s="273" t="s">
        <v>709</v>
      </c>
      <c r="E74" s="96">
        <v>2</v>
      </c>
      <c r="F74" s="98"/>
    </row>
    <row r="75" spans="1:6" ht="25.5" x14ac:dyDescent="0.2">
      <c r="A75" s="272" t="s">
        <v>710</v>
      </c>
      <c r="B75" s="96">
        <v>3</v>
      </c>
      <c r="C75" s="98"/>
      <c r="D75" s="273" t="s">
        <v>711</v>
      </c>
      <c r="E75" s="96"/>
      <c r="F75" s="98"/>
    </row>
    <row r="76" spans="1:6" ht="25.5" x14ac:dyDescent="0.2">
      <c r="A76" s="272" t="s">
        <v>712</v>
      </c>
      <c r="B76" s="96"/>
      <c r="C76" s="98"/>
      <c r="D76" s="273" t="s">
        <v>713</v>
      </c>
      <c r="E76" s="96"/>
      <c r="F76" s="98"/>
    </row>
    <row r="77" spans="1:6" ht="25.5" x14ac:dyDescent="0.2">
      <c r="A77" s="272" t="s">
        <v>714</v>
      </c>
      <c r="B77" s="96"/>
      <c r="C77" s="98"/>
      <c r="D77" s="273" t="s">
        <v>715</v>
      </c>
      <c r="E77" s="96"/>
      <c r="F77" s="98"/>
    </row>
    <row r="78" spans="1:6" x14ac:dyDescent="0.2">
      <c r="A78" s="98"/>
      <c r="B78" s="98"/>
      <c r="C78" s="98"/>
      <c r="D78" s="98"/>
      <c r="E78" s="98"/>
      <c r="F78" s="98"/>
    </row>
    <row r="79" spans="1:6" x14ac:dyDescent="0.2">
      <c r="A79" s="71" t="s">
        <v>716</v>
      </c>
      <c r="B79" s="92"/>
      <c r="C79" s="98"/>
      <c r="D79" s="71" t="s">
        <v>717</v>
      </c>
      <c r="E79" s="92"/>
      <c r="F79" s="98"/>
    </row>
    <row r="80" spans="1:6" ht="25.5" x14ac:dyDescent="0.2">
      <c r="A80" s="20" t="s">
        <v>718</v>
      </c>
      <c r="B80" s="92"/>
      <c r="C80" s="98"/>
      <c r="D80" s="20" t="s">
        <v>749</v>
      </c>
      <c r="E80" s="92"/>
      <c r="F80" s="98"/>
    </row>
    <row r="81" spans="1:6" ht="51" x14ac:dyDescent="0.2">
      <c r="A81" s="273" t="s">
        <v>720</v>
      </c>
      <c r="B81" s="96">
        <v>1</v>
      </c>
      <c r="C81" s="98"/>
      <c r="D81" s="273" t="s">
        <v>721</v>
      </c>
      <c r="E81" s="96"/>
      <c r="F81" s="98"/>
    </row>
    <row r="82" spans="1:6" ht="25.5" x14ac:dyDescent="0.2">
      <c r="A82" s="273" t="s">
        <v>722</v>
      </c>
      <c r="B82" s="96"/>
      <c r="C82" s="98"/>
      <c r="D82" s="272"/>
      <c r="E82" s="96"/>
      <c r="F82" s="98"/>
    </row>
    <row r="83" spans="1:6" ht="25.5" x14ac:dyDescent="0.2">
      <c r="A83" s="273" t="s">
        <v>723</v>
      </c>
      <c r="B83" s="96"/>
      <c r="C83" s="98"/>
      <c r="D83" s="273" t="s">
        <v>724</v>
      </c>
      <c r="E83" s="96">
        <v>3</v>
      </c>
      <c r="F83" s="98"/>
    </row>
    <row r="84" spans="1:6" ht="25.5" x14ac:dyDescent="0.2">
      <c r="A84" s="274" t="s">
        <v>725</v>
      </c>
      <c r="B84" s="96"/>
      <c r="C84" s="98"/>
      <c r="D84" s="272"/>
      <c r="E84" s="96"/>
      <c r="F84" s="98"/>
    </row>
    <row r="85" spans="1:6" ht="25.5" x14ac:dyDescent="0.2">
      <c r="A85" s="272" t="s">
        <v>726</v>
      </c>
      <c r="B85" s="96"/>
      <c r="C85" s="98"/>
      <c r="D85" s="273" t="s">
        <v>727</v>
      </c>
      <c r="E85" s="99"/>
      <c r="F85" s="98"/>
    </row>
    <row r="86" spans="1:6" x14ac:dyDescent="0.2">
      <c r="A86" s="98"/>
      <c r="B86" s="98"/>
      <c r="C86" s="98"/>
      <c r="D86" s="98"/>
      <c r="E86" s="98"/>
      <c r="F86" s="98"/>
    </row>
    <row r="87" spans="1:6" x14ac:dyDescent="0.2">
      <c r="A87" s="71" t="s">
        <v>728</v>
      </c>
      <c r="B87" s="92"/>
      <c r="C87" s="98"/>
      <c r="D87" s="71"/>
      <c r="E87" s="92"/>
      <c r="F87" s="92"/>
    </row>
    <row r="88" spans="1:6" x14ac:dyDescent="0.2">
      <c r="A88" s="20" t="s">
        <v>729</v>
      </c>
      <c r="B88" s="92"/>
      <c r="C88" s="98"/>
      <c r="D88" s="258"/>
      <c r="E88" s="258"/>
      <c r="F88" s="258"/>
    </row>
    <row r="89" spans="1:6" ht="25.5" x14ac:dyDescent="0.2">
      <c r="A89" s="273" t="s">
        <v>730</v>
      </c>
      <c r="B89" s="96"/>
      <c r="C89" s="98"/>
      <c r="D89" s="258"/>
      <c r="E89" s="258"/>
      <c r="F89" s="258"/>
    </row>
    <row r="90" spans="1:6" ht="12.75" customHeight="1" x14ac:dyDescent="0.2">
      <c r="A90" s="273" t="s">
        <v>731</v>
      </c>
      <c r="B90" s="96"/>
      <c r="C90" s="98"/>
      <c r="D90" s="258"/>
      <c r="E90" s="258"/>
      <c r="F90" s="258"/>
    </row>
    <row r="91" spans="1:6" ht="25.5" x14ac:dyDescent="0.2">
      <c r="A91" s="273" t="s">
        <v>732</v>
      </c>
      <c r="B91" s="96">
        <v>3</v>
      </c>
      <c r="C91" s="98"/>
      <c r="D91" s="258"/>
      <c r="E91" s="258"/>
      <c r="F91" s="258"/>
    </row>
    <row r="92" spans="1:6" ht="25.5" x14ac:dyDescent="0.2">
      <c r="A92" s="273" t="s">
        <v>733</v>
      </c>
      <c r="B92" s="96"/>
      <c r="C92" s="98"/>
      <c r="D92" s="258"/>
      <c r="E92" s="258"/>
      <c r="F92" s="258"/>
    </row>
    <row r="93" spans="1:6" x14ac:dyDescent="0.2">
      <c r="A93" s="273" t="s">
        <v>734</v>
      </c>
      <c r="B93" s="96"/>
      <c r="C93" s="98"/>
      <c r="D93" s="258"/>
      <c r="E93" s="258"/>
      <c r="F93" s="258"/>
    </row>
    <row r="94" spans="1:6" x14ac:dyDescent="0.2">
      <c r="A94" s="98"/>
      <c r="B94" s="98"/>
      <c r="C94" s="98"/>
      <c r="D94" s="258"/>
      <c r="E94" s="258"/>
      <c r="F94" s="258"/>
    </row>
    <row r="95" spans="1:6" x14ac:dyDescent="0.2">
      <c r="A95" s="71" t="s">
        <v>735</v>
      </c>
      <c r="B95" s="92"/>
      <c r="C95" s="98"/>
      <c r="D95" s="258"/>
      <c r="E95" s="258"/>
      <c r="F95" s="258"/>
    </row>
    <row r="96" spans="1:6" x14ac:dyDescent="0.2">
      <c r="A96" s="20" t="s">
        <v>736</v>
      </c>
      <c r="B96" s="92"/>
      <c r="C96" s="98"/>
      <c r="D96" s="258"/>
      <c r="E96" s="258"/>
      <c r="F96" s="258"/>
    </row>
    <row r="97" spans="1:6" ht="38.25" x14ac:dyDescent="0.2">
      <c r="A97" s="273" t="s">
        <v>737</v>
      </c>
      <c r="B97" s="96">
        <v>1</v>
      </c>
      <c r="C97" s="98"/>
      <c r="D97" s="258"/>
      <c r="E97" s="258"/>
      <c r="F97" s="258"/>
    </row>
    <row r="98" spans="1:6" x14ac:dyDescent="0.2">
      <c r="A98" s="96"/>
      <c r="B98" s="96"/>
      <c r="C98" s="98"/>
      <c r="D98" s="258"/>
      <c r="E98" s="258"/>
      <c r="F98" s="258"/>
    </row>
    <row r="99" spans="1:6" ht="51" x14ac:dyDescent="0.2">
      <c r="A99" s="273" t="s">
        <v>738</v>
      </c>
      <c r="B99" s="96"/>
      <c r="C99" s="98"/>
      <c r="D99" s="258"/>
      <c r="E99" s="258"/>
      <c r="F99" s="258"/>
    </row>
    <row r="100" spans="1:6" x14ac:dyDescent="0.2">
      <c r="A100" s="96"/>
      <c r="B100" s="96"/>
      <c r="C100" s="98"/>
      <c r="D100" s="258"/>
      <c r="E100" s="258"/>
      <c r="F100" s="258"/>
    </row>
    <row r="101" spans="1:6" ht="12.75" customHeight="1" x14ac:dyDescent="0.2">
      <c r="A101" s="272" t="s">
        <v>739</v>
      </c>
      <c r="B101" s="96"/>
      <c r="C101" s="98"/>
      <c r="D101" s="258"/>
      <c r="E101" s="258"/>
      <c r="F101" s="258"/>
    </row>
    <row r="102" spans="1:6" x14ac:dyDescent="0.2">
      <c r="A102" s="98"/>
      <c r="B102" s="98"/>
      <c r="C102" s="98"/>
      <c r="D102" s="258"/>
      <c r="E102" s="258"/>
      <c r="F102" s="258"/>
    </row>
    <row r="103" spans="1:6" x14ac:dyDescent="0.2">
      <c r="A103" s="71" t="s">
        <v>740</v>
      </c>
      <c r="B103" s="20"/>
      <c r="C103" s="98"/>
      <c r="D103" s="258"/>
      <c r="E103" s="258"/>
      <c r="F103" s="258"/>
    </row>
    <row r="104" spans="1:6" ht="28.5" customHeight="1" x14ac:dyDescent="0.2">
      <c r="A104" s="20" t="s">
        <v>741</v>
      </c>
      <c r="B104" s="20"/>
      <c r="C104" s="98"/>
      <c r="D104" s="258"/>
      <c r="E104" s="258"/>
      <c r="F104" s="258"/>
    </row>
    <row r="105" spans="1:6" ht="38.25" x14ac:dyDescent="0.2">
      <c r="A105" s="273" t="s">
        <v>742</v>
      </c>
      <c r="B105" s="96"/>
      <c r="C105" s="98"/>
      <c r="D105" s="258"/>
      <c r="E105" s="258"/>
      <c r="F105" s="258"/>
    </row>
    <row r="106" spans="1:6" x14ac:dyDescent="0.2">
      <c r="A106" s="96"/>
      <c r="B106" s="96"/>
      <c r="C106" s="98"/>
      <c r="D106" s="258"/>
      <c r="E106" s="258"/>
      <c r="F106" s="258"/>
    </row>
    <row r="107" spans="1:6" ht="38.25" x14ac:dyDescent="0.2">
      <c r="A107" s="273" t="s">
        <v>743</v>
      </c>
      <c r="B107" s="96">
        <v>3</v>
      </c>
      <c r="C107" s="98"/>
      <c r="D107" s="258"/>
      <c r="E107" s="258"/>
      <c r="F107" s="258"/>
    </row>
    <row r="108" spans="1:6" x14ac:dyDescent="0.2">
      <c r="A108" s="96"/>
      <c r="B108" s="96"/>
      <c r="C108" s="98"/>
      <c r="D108" s="258"/>
      <c r="E108" s="258"/>
      <c r="F108" s="258"/>
    </row>
    <row r="109" spans="1:6" x14ac:dyDescent="0.2">
      <c r="A109" s="96" t="s">
        <v>673</v>
      </c>
      <c r="B109" s="96"/>
      <c r="C109" s="98"/>
      <c r="D109" s="258"/>
      <c r="E109" s="258"/>
      <c r="F109" s="258"/>
    </row>
    <row r="110" spans="1:6" x14ac:dyDescent="0.2">
      <c r="A110" s="98"/>
      <c r="B110" s="98"/>
      <c r="C110" s="98"/>
      <c r="D110" s="258"/>
      <c r="E110" s="258"/>
      <c r="F110" s="258"/>
    </row>
    <row r="111" spans="1:6" x14ac:dyDescent="0.2">
      <c r="A111" s="71" t="s">
        <v>744</v>
      </c>
      <c r="B111" s="20"/>
      <c r="C111" s="98"/>
      <c r="D111" s="258"/>
      <c r="E111" s="258"/>
      <c r="F111" s="258"/>
    </row>
    <row r="112" spans="1:6" x14ac:dyDescent="0.2">
      <c r="A112" s="20" t="s">
        <v>745</v>
      </c>
      <c r="B112" s="20"/>
      <c r="C112" s="98"/>
      <c r="D112" s="258"/>
      <c r="E112" s="258"/>
      <c r="F112" s="258"/>
    </row>
    <row r="113" spans="1:6" x14ac:dyDescent="0.2">
      <c r="A113" s="273" t="s">
        <v>746</v>
      </c>
      <c r="B113" s="96"/>
      <c r="C113" s="98"/>
      <c r="D113" s="258"/>
      <c r="E113" s="258"/>
      <c r="F113" s="258"/>
    </row>
    <row r="114" spans="1:6" x14ac:dyDescent="0.2">
      <c r="A114" s="96"/>
      <c r="B114" s="96"/>
      <c r="C114" s="98"/>
      <c r="D114" s="258"/>
      <c r="E114" s="258"/>
      <c r="F114" s="258"/>
    </row>
    <row r="115" spans="1:6" x14ac:dyDescent="0.2">
      <c r="A115" s="273" t="s">
        <v>747</v>
      </c>
      <c r="B115" s="96">
        <v>3</v>
      </c>
      <c r="C115" s="98"/>
      <c r="D115" s="258"/>
      <c r="E115" s="258"/>
      <c r="F115" s="258"/>
    </row>
    <row r="116" spans="1:6" x14ac:dyDescent="0.2">
      <c r="A116" s="96"/>
      <c r="B116" s="96"/>
      <c r="C116" s="98"/>
      <c r="D116" s="258"/>
      <c r="E116" s="258"/>
      <c r="F116" s="258"/>
    </row>
    <row r="117" spans="1:6" ht="38.25" x14ac:dyDescent="0.2">
      <c r="A117" s="273" t="s">
        <v>748</v>
      </c>
      <c r="B117" s="96"/>
      <c r="C117" s="98"/>
      <c r="D117" s="258"/>
      <c r="E117" s="258"/>
      <c r="F117" s="258"/>
    </row>
    <row r="118" spans="1:6" x14ac:dyDescent="0.2">
      <c r="A118" s="98"/>
      <c r="B118" s="98"/>
      <c r="C118" s="98"/>
      <c r="D118" s="258"/>
      <c r="E118" s="258"/>
      <c r="F118" s="258"/>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385"/>
  <sheetViews>
    <sheetView topLeftCell="A343" zoomScale="80" zoomScaleNormal="80" workbookViewId="0">
      <selection activeCell="A339" sqref="A339:B340"/>
    </sheetView>
  </sheetViews>
  <sheetFormatPr baseColWidth="10"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Risikobereiche!A72</f>
        <v>C.2.5.2 Überwachung- und Kontrolltätigkeit des Eichdienstes</v>
      </c>
      <c r="B1" s="89"/>
      <c r="C1" s="89"/>
      <c r="D1" s="89"/>
      <c r="E1" s="89"/>
      <c r="F1" s="89"/>
    </row>
    <row r="2" spans="1:6" ht="12.75" customHeight="1" x14ac:dyDescent="0.2">
      <c r="A2" s="374" t="s">
        <v>694</v>
      </c>
      <c r="B2" s="378"/>
      <c r="C2" s="90"/>
      <c r="D2" s="375" t="s">
        <v>695</v>
      </c>
      <c r="E2" s="378"/>
      <c r="F2" s="90"/>
    </row>
    <row r="3" spans="1:6" ht="25.5" customHeight="1" thickBot="1" x14ac:dyDescent="0.25">
      <c r="A3" s="379"/>
      <c r="B3" s="380"/>
      <c r="C3" s="91"/>
      <c r="D3" s="380"/>
      <c r="E3" s="380"/>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v>1</v>
      </c>
      <c r="C6" s="93"/>
      <c r="D6" s="96" t="s">
        <v>619</v>
      </c>
      <c r="E6" s="96"/>
      <c r="F6" s="93"/>
    </row>
    <row r="7" spans="1:6" ht="25.5" x14ac:dyDescent="0.2">
      <c r="A7" s="95" t="s">
        <v>620</v>
      </c>
      <c r="B7" s="96"/>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v>4</v>
      </c>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c r="C22" s="98"/>
      <c r="D22" s="96" t="s">
        <v>633</v>
      </c>
      <c r="E22" s="96"/>
      <c r="F22" s="98"/>
    </row>
    <row r="23" spans="1:6" x14ac:dyDescent="0.2">
      <c r="A23" s="218" t="s">
        <v>644</v>
      </c>
      <c r="B23" s="96">
        <v>2</v>
      </c>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v>5</v>
      </c>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ht="12.75" customHeight="1"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25.5"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Risikobereiche!A74</f>
        <v>C.2.7.1 Produktsicherheit</v>
      </c>
      <c r="B49" s="89"/>
      <c r="C49" s="89"/>
      <c r="D49" s="89"/>
      <c r="E49" s="89"/>
      <c r="F49" s="89"/>
    </row>
    <row r="50" spans="1:6" ht="12.75" customHeight="1" x14ac:dyDescent="0.2">
      <c r="A50" s="374" t="s">
        <v>694</v>
      </c>
      <c r="B50" s="378"/>
      <c r="C50" s="90"/>
      <c r="D50" s="375" t="s">
        <v>695</v>
      </c>
      <c r="E50" s="378"/>
      <c r="F50" s="90"/>
    </row>
    <row r="51" spans="1:6" ht="13.5" thickBot="1" x14ac:dyDescent="0.25">
      <c r="A51" s="379"/>
      <c r="B51" s="380"/>
      <c r="C51" s="91"/>
      <c r="D51" s="380"/>
      <c r="E51" s="380"/>
      <c r="F51" s="91"/>
    </row>
    <row r="52" spans="1:6"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c r="C54" s="93"/>
      <c r="D54" s="96" t="s">
        <v>619</v>
      </c>
      <c r="E54" s="96"/>
      <c r="F54" s="93"/>
    </row>
    <row r="55" spans="1:6" ht="25.5" x14ac:dyDescent="0.2">
      <c r="A55" s="95" t="s">
        <v>620</v>
      </c>
      <c r="B55" s="96">
        <v>2</v>
      </c>
      <c r="C55" s="93"/>
      <c r="D55" s="96" t="s">
        <v>621</v>
      </c>
      <c r="E55" s="96">
        <v>2</v>
      </c>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v>5</v>
      </c>
      <c r="F74" s="98"/>
    </row>
    <row r="75" spans="1:6" x14ac:dyDescent="0.2">
      <c r="A75" s="98"/>
      <c r="B75" s="98"/>
      <c r="C75" s="98"/>
      <c r="D75" s="98"/>
      <c r="E75" s="98"/>
      <c r="F75" s="98"/>
    </row>
    <row r="76" spans="1:6" ht="12.75" customHeight="1"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v>1</v>
      </c>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Risikobereiche!A75</f>
        <v>C.2.7.2 Verwaltung der Kontrollen der Produktionsketten des Made in Italy und der diesbezüglichen Kontrollorganismen</v>
      </c>
      <c r="B97" s="89"/>
      <c r="C97" s="89"/>
      <c r="D97" s="89"/>
      <c r="E97" s="89"/>
      <c r="F97" s="89"/>
    </row>
    <row r="98" spans="1:6" ht="12.75" customHeight="1" x14ac:dyDescent="0.2">
      <c r="A98" s="374" t="s">
        <v>694</v>
      </c>
      <c r="B98" s="378"/>
      <c r="C98" s="90"/>
      <c r="D98" s="375" t="s">
        <v>695</v>
      </c>
      <c r="E98" s="378"/>
      <c r="F98" s="90"/>
    </row>
    <row r="99" spans="1:6" ht="13.5" thickBot="1" x14ac:dyDescent="0.25">
      <c r="A99" s="379"/>
      <c r="B99" s="380"/>
      <c r="C99" s="91"/>
      <c r="D99" s="380"/>
      <c r="E99" s="380"/>
      <c r="F99" s="91"/>
    </row>
    <row r="100" spans="1:6" x14ac:dyDescent="0.2">
      <c r="A100" s="70" t="s">
        <v>614</v>
      </c>
      <c r="B100" s="92"/>
      <c r="C100" s="93"/>
      <c r="D100" s="71" t="s">
        <v>615</v>
      </c>
      <c r="E100" s="92"/>
      <c r="F100" s="93"/>
    </row>
    <row r="101" spans="1:6" ht="89.25" x14ac:dyDescent="0.2">
      <c r="A101" s="18" t="s">
        <v>616</v>
      </c>
      <c r="B101" s="92"/>
      <c r="C101" s="93"/>
      <c r="D101" s="94" t="s">
        <v>617</v>
      </c>
      <c r="E101" s="92"/>
      <c r="F101" s="93"/>
    </row>
    <row r="102" spans="1:6" x14ac:dyDescent="0.2">
      <c r="A102" s="95" t="s">
        <v>618</v>
      </c>
      <c r="B102" s="96"/>
      <c r="C102" s="93"/>
      <c r="D102" s="96" t="s">
        <v>619</v>
      </c>
      <c r="E102" s="96"/>
      <c r="F102" s="93"/>
    </row>
    <row r="103" spans="1:6" ht="25.5" x14ac:dyDescent="0.2">
      <c r="A103" s="95" t="s">
        <v>620</v>
      </c>
      <c r="B103" s="96">
        <v>2</v>
      </c>
      <c r="C103" s="93"/>
      <c r="D103" s="96" t="s">
        <v>621</v>
      </c>
      <c r="E103" s="96">
        <v>2</v>
      </c>
      <c r="F103" s="93"/>
    </row>
    <row r="104" spans="1:6" x14ac:dyDescent="0.2">
      <c r="A104" s="95" t="s">
        <v>622</v>
      </c>
      <c r="B104" s="96"/>
      <c r="C104" s="93"/>
      <c r="D104" s="96" t="s">
        <v>623</v>
      </c>
      <c r="E104" s="96"/>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v>2</v>
      </c>
      <c r="C111" s="98"/>
      <c r="D111" s="72" t="s">
        <v>635</v>
      </c>
      <c r="E111" s="96"/>
      <c r="F111" s="98"/>
    </row>
    <row r="112" spans="1:6" x14ac:dyDescent="0.2">
      <c r="A112" s="72" t="s">
        <v>636</v>
      </c>
      <c r="B112" s="96"/>
      <c r="C112" s="98"/>
      <c r="D112" s="96"/>
      <c r="E112" s="96"/>
      <c r="F112" s="98"/>
    </row>
    <row r="113" spans="1:6" ht="12.75" customHeight="1" x14ac:dyDescent="0.2">
      <c r="A113" s="72" t="s">
        <v>637</v>
      </c>
      <c r="B113" s="96"/>
      <c r="C113" s="98"/>
      <c r="D113" s="96"/>
      <c r="E113" s="96"/>
      <c r="F113" s="98"/>
    </row>
    <row r="114" spans="1:6" x14ac:dyDescent="0.2">
      <c r="A114" s="96" t="s">
        <v>638</v>
      </c>
      <c r="B114" s="96"/>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v>5</v>
      </c>
      <c r="F122" s="98"/>
    </row>
    <row r="123" spans="1:6" x14ac:dyDescent="0.2">
      <c r="A123" s="98"/>
      <c r="B123" s="98"/>
      <c r="C123" s="98"/>
      <c r="D123" s="98"/>
      <c r="E123" s="98"/>
      <c r="F123" s="98"/>
    </row>
    <row r="124" spans="1:6" x14ac:dyDescent="0.2">
      <c r="A124" s="71" t="s">
        <v>652</v>
      </c>
      <c r="B124" s="92"/>
      <c r="C124" s="98"/>
      <c r="D124" s="71" t="s">
        <v>653</v>
      </c>
      <c r="E124" s="92"/>
      <c r="F124" s="98"/>
    </row>
    <row r="125" spans="1:6" ht="51" x14ac:dyDescent="0.2">
      <c r="A125" s="20" t="s">
        <v>654</v>
      </c>
      <c r="B125" s="92"/>
      <c r="C125" s="98"/>
      <c r="D125" s="20" t="s">
        <v>655</v>
      </c>
      <c r="E125" s="92"/>
      <c r="F125" s="98"/>
    </row>
    <row r="126" spans="1:6" x14ac:dyDescent="0.2">
      <c r="A126" s="96" t="s">
        <v>656</v>
      </c>
      <c r="B126" s="96"/>
      <c r="C126" s="98"/>
      <c r="D126" s="96" t="s">
        <v>657</v>
      </c>
      <c r="E126" s="96">
        <v>1</v>
      </c>
      <c r="F126" s="98"/>
    </row>
    <row r="127" spans="1:6" ht="25.5" x14ac:dyDescent="0.2">
      <c r="A127" s="273" t="s">
        <v>658</v>
      </c>
      <c r="B127" s="96"/>
      <c r="C127" s="98"/>
      <c r="D127" s="96" t="s">
        <v>659</v>
      </c>
      <c r="E127" s="96"/>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c r="C139" s="98"/>
      <c r="D139" s="258"/>
      <c r="E139" s="258"/>
      <c r="F139" s="258"/>
    </row>
    <row r="140" spans="1:6" x14ac:dyDescent="0.2">
      <c r="A140" s="96" t="s">
        <v>670</v>
      </c>
      <c r="B140" s="96">
        <v>2</v>
      </c>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Risikobereiche!A76</f>
        <v>C.2.7.3 Marktregelung</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8"/>
      <c r="C147" s="90"/>
      <c r="D147" s="375" t="s">
        <v>695</v>
      </c>
      <c r="E147" s="378"/>
      <c r="F147" s="90"/>
    </row>
    <row r="148" spans="1:6" ht="13.5" thickBot="1" x14ac:dyDescent="0.25">
      <c r="A148" s="379"/>
      <c r="B148" s="380"/>
      <c r="C148" s="91"/>
      <c r="D148" s="380"/>
      <c r="E148" s="380"/>
      <c r="F148" s="91"/>
    </row>
    <row r="149" spans="1:6" x14ac:dyDescent="0.2">
      <c r="A149" s="70" t="s">
        <v>614</v>
      </c>
      <c r="B149" s="92"/>
      <c r="C149" s="93"/>
      <c r="D149" s="71" t="s">
        <v>615</v>
      </c>
      <c r="E149" s="92"/>
      <c r="F149" s="93"/>
    </row>
    <row r="150" spans="1:6" ht="12.75" customHeight="1"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v>2</v>
      </c>
      <c r="F152" s="93"/>
    </row>
    <row r="153" spans="1:6" x14ac:dyDescent="0.2">
      <c r="A153" s="95" t="s">
        <v>622</v>
      </c>
      <c r="B153" s="96"/>
      <c r="C153" s="93"/>
      <c r="D153" s="96" t="s">
        <v>623</v>
      </c>
      <c r="E153" s="96"/>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x14ac:dyDescent="0.2">
      <c r="A160" s="72" t="s">
        <v>634</v>
      </c>
      <c r="B160" s="96"/>
      <c r="C160" s="98"/>
      <c r="D160" s="72" t="s">
        <v>635</v>
      </c>
      <c r="E160" s="96"/>
      <c r="F160" s="98"/>
    </row>
    <row r="161" spans="1:6"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c r="F167" s="98"/>
    </row>
    <row r="168" spans="1:6" x14ac:dyDescent="0.2">
      <c r="A168" s="218" t="s">
        <v>644</v>
      </c>
      <c r="B168" s="96"/>
      <c r="C168" s="98"/>
      <c r="D168" s="272" t="s">
        <v>645</v>
      </c>
      <c r="E168" s="96"/>
      <c r="F168" s="98"/>
    </row>
    <row r="169" spans="1:6" x14ac:dyDescent="0.2">
      <c r="A169" s="96" t="s">
        <v>646</v>
      </c>
      <c r="B169" s="96"/>
      <c r="C169" s="98"/>
      <c r="D169" s="272" t="s">
        <v>647</v>
      </c>
      <c r="E169" s="96">
        <v>3</v>
      </c>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v>3</v>
      </c>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12.75" customHeight="1" x14ac:dyDescent="0.2">
      <c r="A187" s="20" t="s">
        <v>668</v>
      </c>
      <c r="B187" s="20"/>
      <c r="C187" s="98"/>
      <c r="D187" s="258"/>
      <c r="E187" s="258"/>
      <c r="F187" s="258"/>
    </row>
    <row r="188" spans="1:6" x14ac:dyDescent="0.2">
      <c r="A188" s="72" t="s">
        <v>669</v>
      </c>
      <c r="B188" s="96"/>
      <c r="C188" s="98"/>
      <c r="D188" s="258"/>
      <c r="E188" s="258"/>
      <c r="F188" s="258"/>
    </row>
    <row r="189" spans="1:6" x14ac:dyDescent="0.2">
      <c r="A189" s="96" t="s">
        <v>670</v>
      </c>
      <c r="B189" s="96">
        <v>2</v>
      </c>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Risikobereiche!A77</f>
        <v>C.2.7.4 Prüfung der Nachteiligkeit bzw. der Ungerechtigkeit der Klauseln</v>
      </c>
      <c r="B194" s="89"/>
      <c r="C194" s="89"/>
      <c r="D194" s="89"/>
      <c r="E194" s="89"/>
      <c r="F194" s="89"/>
    </row>
    <row r="195" spans="1:6" ht="12.75" customHeight="1" x14ac:dyDescent="0.2">
      <c r="A195" s="374" t="s">
        <v>694</v>
      </c>
      <c r="B195" s="378"/>
      <c r="C195" s="90"/>
      <c r="D195" s="375" t="s">
        <v>695</v>
      </c>
      <c r="E195" s="378"/>
      <c r="F195" s="90"/>
    </row>
    <row r="196" spans="1:6" ht="13.5" thickBot="1" x14ac:dyDescent="0.25">
      <c r="A196" s="379"/>
      <c r="B196" s="380"/>
      <c r="C196" s="91"/>
      <c r="D196" s="380"/>
      <c r="E196" s="380"/>
      <c r="F196" s="91"/>
    </row>
    <row r="197" spans="1:6" x14ac:dyDescent="0.2">
      <c r="A197" s="70" t="s">
        <v>614</v>
      </c>
      <c r="B197" s="92"/>
      <c r="C197" s="93"/>
      <c r="D197" s="71" t="s">
        <v>615</v>
      </c>
      <c r="E197" s="92"/>
      <c r="F197" s="93"/>
    </row>
    <row r="198" spans="1:6" ht="89.25" x14ac:dyDescent="0.2">
      <c r="A198" s="18" t="s">
        <v>616</v>
      </c>
      <c r="B198" s="92"/>
      <c r="C198" s="93"/>
      <c r="D198" s="94" t="s">
        <v>617</v>
      </c>
      <c r="E198" s="92"/>
      <c r="F198" s="93"/>
    </row>
    <row r="199" spans="1:6" x14ac:dyDescent="0.2">
      <c r="A199" s="95" t="s">
        <v>618</v>
      </c>
      <c r="B199" s="96"/>
      <c r="C199" s="93"/>
      <c r="D199" s="96" t="s">
        <v>619</v>
      </c>
      <c r="E199" s="96">
        <v>1</v>
      </c>
      <c r="F199" s="93"/>
    </row>
    <row r="200" spans="1:6" ht="25.5" x14ac:dyDescent="0.2">
      <c r="A200" s="95" t="s">
        <v>620</v>
      </c>
      <c r="B200" s="96">
        <v>2</v>
      </c>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v>5</v>
      </c>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c r="F223" s="98"/>
    </row>
    <row r="224" spans="1:6" ht="12.75" customHeight="1" x14ac:dyDescent="0.2">
      <c r="A224" s="273" t="s">
        <v>658</v>
      </c>
      <c r="B224" s="96"/>
      <c r="C224" s="98"/>
      <c r="D224" s="96" t="s">
        <v>659</v>
      </c>
      <c r="E224" s="96">
        <v>2</v>
      </c>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c r="C236" s="98"/>
      <c r="D236" s="258"/>
      <c r="E236" s="258"/>
      <c r="F236" s="258"/>
    </row>
    <row r="237" spans="1:6" x14ac:dyDescent="0.2">
      <c r="A237" s="96" t="s">
        <v>670</v>
      </c>
      <c r="B237" s="96">
        <v>2</v>
      </c>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Risikobereiche!A78</f>
        <v>C.2.7.5 Gewinnspiele</v>
      </c>
      <c r="B242" s="89"/>
      <c r="C242" s="89"/>
      <c r="D242" s="89"/>
      <c r="E242" s="89"/>
      <c r="F242" s="89"/>
    </row>
    <row r="243" spans="1:6" ht="12.75" customHeight="1" x14ac:dyDescent="0.2">
      <c r="A243" s="374" t="s">
        <v>694</v>
      </c>
      <c r="B243" s="378"/>
      <c r="C243" s="90"/>
      <c r="D243" s="375" t="s">
        <v>695</v>
      </c>
      <c r="E243" s="378"/>
      <c r="F243" s="90"/>
    </row>
    <row r="244" spans="1:6" ht="13.5" thickBot="1" x14ac:dyDescent="0.25">
      <c r="A244" s="379"/>
      <c r="B244" s="380"/>
      <c r="C244" s="91"/>
      <c r="D244" s="380"/>
      <c r="E244" s="380"/>
      <c r="F244" s="91"/>
    </row>
    <row r="245" spans="1:6" x14ac:dyDescent="0.2">
      <c r="A245" s="70" t="s">
        <v>614</v>
      </c>
      <c r="B245" s="92"/>
      <c r="C245" s="93"/>
      <c r="D245" s="71" t="s">
        <v>615</v>
      </c>
      <c r="E245" s="92"/>
      <c r="F245" s="93"/>
    </row>
    <row r="246" spans="1:6" ht="89.25" x14ac:dyDescent="0.2">
      <c r="A246" s="18" t="s">
        <v>616</v>
      </c>
      <c r="B246" s="92"/>
      <c r="C246" s="93"/>
      <c r="D246" s="94" t="s">
        <v>617</v>
      </c>
      <c r="E246" s="92"/>
      <c r="F246" s="93"/>
    </row>
    <row r="247" spans="1:6" x14ac:dyDescent="0.2">
      <c r="A247" s="95" t="s">
        <v>618</v>
      </c>
      <c r="B247" s="96">
        <v>1</v>
      </c>
      <c r="C247" s="93"/>
      <c r="D247" s="96" t="s">
        <v>619</v>
      </c>
      <c r="E247" s="96">
        <v>1</v>
      </c>
      <c r="F247" s="93"/>
    </row>
    <row r="248" spans="1:6" ht="25.5" x14ac:dyDescent="0.2">
      <c r="A248" s="95" t="s">
        <v>620</v>
      </c>
      <c r="B248" s="96"/>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ht="12.75" customHeight="1"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v>5</v>
      </c>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c r="C284" s="98"/>
      <c r="D284" s="258"/>
      <c r="E284" s="258"/>
      <c r="F284" s="258"/>
    </row>
    <row r="285" spans="1:6" x14ac:dyDescent="0.2">
      <c r="A285" s="96" t="s">
        <v>670</v>
      </c>
      <c r="B285" s="96">
        <v>2</v>
      </c>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Risikobereiche!A80</f>
        <v>C.2.8.1 Verwaltungsstrafen ex L. 689/81</v>
      </c>
      <c r="B290" s="89"/>
      <c r="C290" s="89"/>
      <c r="D290" s="89"/>
      <c r="E290" s="89"/>
      <c r="F290" s="89"/>
    </row>
    <row r="291" spans="1:6" ht="12.75" customHeight="1" x14ac:dyDescent="0.2">
      <c r="A291" s="374" t="s">
        <v>694</v>
      </c>
      <c r="B291" s="378"/>
      <c r="C291" s="90"/>
      <c r="D291" s="375" t="s">
        <v>695</v>
      </c>
      <c r="E291" s="378"/>
      <c r="F291" s="90"/>
    </row>
    <row r="292" spans="1:6" ht="13.5" thickBot="1" x14ac:dyDescent="0.25">
      <c r="A292" s="379"/>
      <c r="B292" s="380"/>
      <c r="C292" s="91"/>
      <c r="D292" s="380"/>
      <c r="E292" s="380"/>
      <c r="F292" s="91"/>
    </row>
    <row r="293" spans="1:6" x14ac:dyDescent="0.2">
      <c r="A293" s="70" t="s">
        <v>614</v>
      </c>
      <c r="B293" s="92"/>
      <c r="C293" s="93"/>
      <c r="D293" s="71" t="s">
        <v>615</v>
      </c>
      <c r="E293" s="92"/>
      <c r="F293" s="93"/>
    </row>
    <row r="294" spans="1:6" ht="89.25" x14ac:dyDescent="0.2">
      <c r="A294" s="18" t="s">
        <v>616</v>
      </c>
      <c r="B294" s="92"/>
      <c r="C294" s="93"/>
      <c r="D294" s="94" t="s">
        <v>617</v>
      </c>
      <c r="E294" s="92"/>
      <c r="F294" s="93"/>
    </row>
    <row r="295" spans="1:6" x14ac:dyDescent="0.2">
      <c r="A295" s="95" t="s">
        <v>618</v>
      </c>
      <c r="B295" s="96">
        <v>1</v>
      </c>
      <c r="C295" s="93"/>
      <c r="D295" s="96" t="s">
        <v>619</v>
      </c>
      <c r="E295" s="96">
        <v>1</v>
      </c>
      <c r="F295" s="93"/>
    </row>
    <row r="296" spans="1:6" ht="25.5" x14ac:dyDescent="0.2">
      <c r="A296" s="95" t="s">
        <v>620</v>
      </c>
      <c r="B296" s="96"/>
      <c r="C296" s="93"/>
      <c r="D296" s="96" t="s">
        <v>621</v>
      </c>
      <c r="E296" s="96"/>
      <c r="F296" s="93"/>
    </row>
    <row r="297" spans="1:6" x14ac:dyDescent="0.2">
      <c r="A297" s="95" t="s">
        <v>622</v>
      </c>
      <c r="B297" s="96"/>
      <c r="C297" s="93"/>
      <c r="D297" s="96" t="s">
        <v>623</v>
      </c>
      <c r="E297" s="96"/>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c r="F319" s="98"/>
    </row>
    <row r="320" spans="1:6" ht="25.5" x14ac:dyDescent="0.2">
      <c r="A320" s="273" t="s">
        <v>658</v>
      </c>
      <c r="B320" s="96"/>
      <c r="C320" s="98"/>
      <c r="D320" s="96" t="s">
        <v>659</v>
      </c>
      <c r="E320" s="96">
        <v>2</v>
      </c>
      <c r="F320" s="98"/>
    </row>
    <row r="321" spans="1:6" ht="25.5" x14ac:dyDescent="0.2">
      <c r="A321" s="273" t="s">
        <v>660</v>
      </c>
      <c r="B321" s="96">
        <v>3</v>
      </c>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c r="C332" s="98"/>
      <c r="D332" s="258"/>
      <c r="E332" s="258"/>
      <c r="F332" s="258"/>
    </row>
    <row r="333" spans="1:6" x14ac:dyDescent="0.2">
      <c r="A333" s="96" t="s">
        <v>670</v>
      </c>
      <c r="B333" s="96">
        <v>2</v>
      </c>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Risikobereiche!A81</f>
        <v>C.2.8.2 Verwaltung der Erhebelisten der Verwaltungsstrafen</v>
      </c>
      <c r="B338" s="89"/>
      <c r="C338" s="89"/>
      <c r="D338" s="89"/>
      <c r="E338" s="89"/>
      <c r="F338" s="89"/>
    </row>
    <row r="339" spans="1:6" ht="12.75" customHeight="1" x14ac:dyDescent="0.2">
      <c r="A339" s="374" t="s">
        <v>694</v>
      </c>
      <c r="B339" s="378"/>
      <c r="C339" s="90"/>
      <c r="D339" s="375" t="s">
        <v>695</v>
      </c>
      <c r="E339" s="378"/>
      <c r="F339" s="90"/>
    </row>
    <row r="340" spans="1:6" ht="13.5" thickBot="1" x14ac:dyDescent="0.25">
      <c r="A340" s="379"/>
      <c r="B340" s="380"/>
      <c r="C340" s="91"/>
      <c r="D340" s="380"/>
      <c r="E340" s="380"/>
      <c r="F340" s="91"/>
    </row>
    <row r="341" spans="1:6" x14ac:dyDescent="0.2">
      <c r="A341" s="70" t="s">
        <v>614</v>
      </c>
      <c r="B341" s="92"/>
      <c r="C341" s="93"/>
      <c r="D341" s="71" t="s">
        <v>615</v>
      </c>
      <c r="E341" s="92"/>
      <c r="F341" s="93"/>
    </row>
    <row r="342" spans="1:6" ht="89.25" x14ac:dyDescent="0.2">
      <c r="A342" s="18" t="s">
        <v>616</v>
      </c>
      <c r="B342" s="92"/>
      <c r="C342" s="93"/>
      <c r="D342" s="94" t="s">
        <v>617</v>
      </c>
      <c r="E342" s="92"/>
      <c r="F342" s="93"/>
    </row>
    <row r="343" spans="1:6" x14ac:dyDescent="0.2">
      <c r="A343" s="95" t="s">
        <v>618</v>
      </c>
      <c r="B343" s="96">
        <v>1</v>
      </c>
      <c r="C343" s="93"/>
      <c r="D343" s="96" t="s">
        <v>619</v>
      </c>
      <c r="E343" s="96">
        <v>1</v>
      </c>
      <c r="F343" s="93"/>
    </row>
    <row r="344" spans="1:6" ht="25.5" x14ac:dyDescent="0.2">
      <c r="A344" s="95" t="s">
        <v>620</v>
      </c>
      <c r="B344" s="96"/>
      <c r="C344" s="93"/>
      <c r="D344" s="96" t="s">
        <v>621</v>
      </c>
      <c r="E344" s="96"/>
      <c r="F344" s="93"/>
    </row>
    <row r="345" spans="1:6" x14ac:dyDescent="0.2">
      <c r="A345" s="95" t="s">
        <v>622</v>
      </c>
      <c r="B345" s="96"/>
      <c r="C345" s="93"/>
      <c r="D345" s="96" t="s">
        <v>623</v>
      </c>
      <c r="E345" s="96"/>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v>1</v>
      </c>
      <c r="C359" s="98"/>
      <c r="D359" s="96" t="s">
        <v>633</v>
      </c>
      <c r="E359" s="96">
        <v>1</v>
      </c>
      <c r="F359" s="98"/>
    </row>
    <row r="360" spans="1:6" x14ac:dyDescent="0.2">
      <c r="A360" s="218" t="s">
        <v>644</v>
      </c>
      <c r="B360" s="96"/>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v>1</v>
      </c>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c r="C380" s="98"/>
      <c r="D380" s="258"/>
      <c r="E380" s="258"/>
      <c r="F380" s="258"/>
    </row>
    <row r="381" spans="1:6" x14ac:dyDescent="0.2">
      <c r="A381" s="96" t="s">
        <v>670</v>
      </c>
      <c r="B381" s="96">
        <v>2</v>
      </c>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65"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A1:E100"/>
  <sheetViews>
    <sheetView view="pageBreakPreview" topLeftCell="A76" zoomScaleNormal="100" zoomScaleSheetLayoutView="100" workbookViewId="0">
      <selection activeCell="A105" sqref="A105"/>
    </sheetView>
  </sheetViews>
  <sheetFormatPr baseColWidth="10" defaultColWidth="11.42578125" defaultRowHeight="20.25" outlineLevelCol="1" x14ac:dyDescent="0.3"/>
  <cols>
    <col min="1" max="1" width="100.140625" style="6" customWidth="1"/>
    <col min="2" max="2" width="43.42578125" customWidth="1" outlineLevel="1"/>
    <col min="3" max="3" width="5" style="30" customWidth="1"/>
    <col min="4" max="4" width="34.42578125" customWidth="1" outlineLevel="1"/>
    <col min="5" max="5" width="4.7109375" style="30" customWidth="1"/>
  </cols>
  <sheetData>
    <row r="1" spans="1:5" ht="15.75" x14ac:dyDescent="0.25">
      <c r="A1" s="16" t="s">
        <v>363</v>
      </c>
      <c r="B1" s="27"/>
      <c r="C1" s="315" t="s">
        <v>362</v>
      </c>
      <c r="D1" s="27"/>
      <c r="E1" s="315" t="s">
        <v>364</v>
      </c>
    </row>
    <row r="2" spans="1:5" ht="37.5" customHeight="1" x14ac:dyDescent="0.2">
      <c r="A2" s="313" t="s">
        <v>365</v>
      </c>
      <c r="B2" s="28" t="str">
        <f>A6</f>
        <v>A) Personalbeschaffung bzw. Aufstieg und Entwicklung des Personals</v>
      </c>
      <c r="C2" s="315"/>
      <c r="D2" s="253" t="s">
        <v>334</v>
      </c>
      <c r="E2" s="315"/>
    </row>
    <row r="3" spans="1:5" ht="39.75" customHeight="1" x14ac:dyDescent="0.2">
      <c r="A3" s="314"/>
      <c r="B3" s="28" t="str">
        <f>A18</f>
        <v>B) Beauftragungen bezüglich von Arbeiten, Dienstleistungen und Lieferungen</v>
      </c>
      <c r="C3" s="315"/>
      <c r="D3" s="253" t="s">
        <v>336</v>
      </c>
      <c r="E3" s="315"/>
    </row>
    <row r="4" spans="1:5" ht="38.25" x14ac:dyDescent="0.2">
      <c r="A4" s="314"/>
      <c r="B4" s="28" t="str">
        <f>A40</f>
        <v>C) Begünstigende Maßnahmen welche keinen direkten bzw. unmittelbaren ökonomischen Vorteil für den Begünstigten erzeugen</v>
      </c>
      <c r="C4" s="315"/>
      <c r="D4" s="253" t="s">
        <v>335</v>
      </c>
      <c r="E4" s="315"/>
    </row>
    <row r="5" spans="1:5" ht="38.25" x14ac:dyDescent="0.2">
      <c r="A5" s="314"/>
      <c r="B5" s="28" t="str">
        <f>A62</f>
        <v>D) Begünstigende Maßnahmen welche einen direkten bzw. unmittelbaren ökonomischen Vorteil für den Begünstigten erzeugen</v>
      </c>
      <c r="C5" s="315"/>
      <c r="D5" s="28" t="s">
        <v>75</v>
      </c>
      <c r="E5" s="315"/>
    </row>
    <row r="6" spans="1:5" ht="15.75" x14ac:dyDescent="0.25">
      <c r="A6" s="245" t="s">
        <v>185</v>
      </c>
      <c r="B6" s="28" t="str">
        <f>A70</f>
        <v>E) Überwachung und Kontrollen</v>
      </c>
      <c r="C6" s="315"/>
      <c r="D6" s="28" t="s">
        <v>75</v>
      </c>
      <c r="E6" s="315"/>
    </row>
    <row r="7" spans="1:5" ht="15" x14ac:dyDescent="0.2">
      <c r="A7" s="163" t="s">
        <v>243</v>
      </c>
      <c r="B7" s="243" t="str">
        <f>A86</f>
        <v>F) Lösung eines Rechtsstreites</v>
      </c>
      <c r="C7" s="315"/>
      <c r="D7" s="28" t="s">
        <v>75</v>
      </c>
      <c r="E7" s="315"/>
    </row>
    <row r="8" spans="1:5" ht="15" x14ac:dyDescent="0.2">
      <c r="A8" s="163" t="s">
        <v>244</v>
      </c>
      <c r="B8" s="243" t="s">
        <v>75</v>
      </c>
      <c r="C8" s="315"/>
      <c r="D8" s="28" t="s">
        <v>75</v>
      </c>
      <c r="E8" s="315"/>
    </row>
    <row r="9" spans="1:5" ht="15" x14ac:dyDescent="0.2">
      <c r="A9" s="163" t="s">
        <v>245</v>
      </c>
      <c r="B9" s="243" t="s">
        <v>75</v>
      </c>
      <c r="C9" s="315"/>
      <c r="D9" s="28" t="s">
        <v>75</v>
      </c>
      <c r="E9" s="315"/>
    </row>
    <row r="10" spans="1:5" ht="15" x14ac:dyDescent="0.2">
      <c r="A10" s="163" t="s">
        <v>246</v>
      </c>
      <c r="B10" s="243" t="s">
        <v>75</v>
      </c>
      <c r="C10" s="315"/>
      <c r="D10" s="28" t="s">
        <v>75</v>
      </c>
      <c r="E10" s="315"/>
    </row>
    <row r="11" spans="1:5" ht="15" x14ac:dyDescent="0.2">
      <c r="A11" s="163" t="s">
        <v>247</v>
      </c>
      <c r="B11" s="23"/>
      <c r="C11" s="315"/>
      <c r="D11" s="23"/>
      <c r="E11" s="315"/>
    </row>
    <row r="12" spans="1:5" ht="15" x14ac:dyDescent="0.2">
      <c r="A12" s="163" t="s">
        <v>248</v>
      </c>
      <c r="B12" s="23"/>
      <c r="C12" s="315"/>
      <c r="D12" s="23"/>
      <c r="E12" s="315"/>
    </row>
    <row r="13" spans="1:5" ht="15" x14ac:dyDescent="0.2">
      <c r="A13" s="8" t="s">
        <v>66</v>
      </c>
      <c r="B13" s="23"/>
      <c r="C13" s="315"/>
      <c r="D13" s="23"/>
      <c r="E13" s="315"/>
    </row>
    <row r="14" spans="1:5" ht="15" x14ac:dyDescent="0.2">
      <c r="A14" s="8" t="s">
        <v>67</v>
      </c>
      <c r="B14" s="23"/>
      <c r="C14" s="315"/>
      <c r="D14" s="23"/>
      <c r="E14" s="315"/>
    </row>
    <row r="15" spans="1:5" ht="15" x14ac:dyDescent="0.2">
      <c r="A15" s="8" t="s">
        <v>68</v>
      </c>
      <c r="B15" s="23"/>
      <c r="C15" s="315"/>
      <c r="D15" s="23"/>
      <c r="E15" s="315"/>
    </row>
    <row r="16" spans="1:5" ht="15" x14ac:dyDescent="0.2">
      <c r="A16" s="8" t="s">
        <v>69</v>
      </c>
      <c r="B16" s="23"/>
      <c r="C16" s="315"/>
      <c r="D16" s="23"/>
      <c r="E16" s="315"/>
    </row>
    <row r="17" spans="1:5" ht="15" x14ac:dyDescent="0.2">
      <c r="A17" s="35"/>
      <c r="B17" s="23"/>
      <c r="C17" s="315"/>
      <c r="D17" s="23"/>
      <c r="E17" s="315"/>
    </row>
    <row r="18" spans="1:5" ht="15.75" x14ac:dyDescent="0.25">
      <c r="A18" s="255" t="s">
        <v>205</v>
      </c>
      <c r="B18" s="23"/>
      <c r="C18" s="315"/>
      <c r="D18" s="23"/>
      <c r="E18" s="315"/>
    </row>
    <row r="19" spans="1:5" ht="15" x14ac:dyDescent="0.2">
      <c r="A19" s="8" t="s">
        <v>795</v>
      </c>
      <c r="B19" s="23"/>
      <c r="C19" s="315"/>
      <c r="D19" s="23"/>
      <c r="E19" s="315"/>
    </row>
    <row r="20" spans="1:5" ht="15" x14ac:dyDescent="0.2">
      <c r="A20" s="267" t="s">
        <v>796</v>
      </c>
      <c r="B20" s="23"/>
      <c r="C20" s="315"/>
      <c r="D20" s="23"/>
      <c r="E20" s="315"/>
    </row>
    <row r="21" spans="1:5" ht="15" x14ac:dyDescent="0.2">
      <c r="A21" s="8" t="s">
        <v>797</v>
      </c>
      <c r="B21" s="23"/>
      <c r="C21" s="315"/>
      <c r="D21" s="23"/>
      <c r="E21" s="315"/>
    </row>
    <row r="22" spans="1:5" ht="15" x14ac:dyDescent="0.2">
      <c r="A22" s="8" t="s">
        <v>817</v>
      </c>
      <c r="B22" s="23"/>
      <c r="C22" s="315"/>
      <c r="D22" s="23"/>
      <c r="E22" s="315"/>
    </row>
    <row r="23" spans="1:5" ht="15" x14ac:dyDescent="0.2">
      <c r="A23" s="244" t="s">
        <v>798</v>
      </c>
      <c r="B23" s="23"/>
      <c r="C23" s="315"/>
      <c r="D23" s="23"/>
      <c r="E23" s="315"/>
    </row>
    <row r="24" spans="1:5" ht="15" x14ac:dyDescent="0.2">
      <c r="A24" s="244" t="s">
        <v>799</v>
      </c>
      <c r="B24" s="23"/>
      <c r="C24" s="315"/>
      <c r="D24" s="23"/>
      <c r="E24" s="315"/>
    </row>
    <row r="25" spans="1:5" ht="15" x14ac:dyDescent="0.2">
      <c r="A25" s="8" t="s">
        <v>800</v>
      </c>
      <c r="B25" s="23"/>
      <c r="C25" s="315"/>
      <c r="D25" s="23"/>
      <c r="E25" s="315"/>
    </row>
    <row r="26" spans="1:5" ht="15" x14ac:dyDescent="0.2">
      <c r="A26" s="8" t="s">
        <v>801</v>
      </c>
      <c r="B26" s="23"/>
      <c r="C26" s="315"/>
      <c r="D26" s="23"/>
      <c r="E26" s="315"/>
    </row>
    <row r="27" spans="1:5" ht="15" x14ac:dyDescent="0.2">
      <c r="A27" s="8" t="s">
        <v>802</v>
      </c>
      <c r="B27" s="23"/>
      <c r="C27" s="315"/>
      <c r="D27" s="23"/>
      <c r="E27" s="315"/>
    </row>
    <row r="28" spans="1:5" ht="15" x14ac:dyDescent="0.2">
      <c r="A28" s="267" t="s">
        <v>803</v>
      </c>
      <c r="B28" s="23"/>
      <c r="C28" s="315"/>
      <c r="D28" s="23"/>
      <c r="E28" s="315"/>
    </row>
    <row r="29" spans="1:5" ht="15" x14ac:dyDescent="0.2">
      <c r="A29" s="8" t="s">
        <v>804</v>
      </c>
      <c r="B29" s="23"/>
      <c r="C29" s="315"/>
      <c r="D29" s="23"/>
      <c r="E29" s="315"/>
    </row>
    <row r="30" spans="1:5" ht="15" x14ac:dyDescent="0.2">
      <c r="A30" s="8" t="s">
        <v>805</v>
      </c>
      <c r="B30" s="23"/>
      <c r="C30" s="315"/>
      <c r="D30" s="23"/>
      <c r="E30" s="315"/>
    </row>
    <row r="31" spans="1:5" ht="15" x14ac:dyDescent="0.2">
      <c r="A31" s="244" t="s">
        <v>806</v>
      </c>
      <c r="B31" s="23"/>
      <c r="C31" s="315"/>
      <c r="D31" s="23"/>
      <c r="E31" s="315"/>
    </row>
    <row r="32" spans="1:5" ht="15" x14ac:dyDescent="0.2">
      <c r="A32" s="244" t="s">
        <v>158</v>
      </c>
      <c r="B32" s="23"/>
      <c r="C32" s="315"/>
      <c r="D32" s="23"/>
      <c r="E32" s="315"/>
    </row>
    <row r="33" spans="1:5" ht="15" x14ac:dyDescent="0.2">
      <c r="A33" s="8" t="s">
        <v>14</v>
      </c>
      <c r="B33" s="23"/>
      <c r="C33" s="315"/>
      <c r="D33" s="23"/>
      <c r="E33" s="315"/>
    </row>
    <row r="34" spans="1:5" ht="15" x14ac:dyDescent="0.2">
      <c r="A34" s="8" t="s">
        <v>15</v>
      </c>
      <c r="B34" s="23"/>
      <c r="C34" s="315"/>
      <c r="D34" s="23"/>
      <c r="E34" s="315"/>
    </row>
    <row r="35" spans="1:5" ht="15" x14ac:dyDescent="0.2">
      <c r="A35" s="8" t="s">
        <v>70</v>
      </c>
      <c r="B35" s="23"/>
      <c r="C35" s="315"/>
      <c r="D35" s="23"/>
      <c r="E35" s="315"/>
    </row>
    <row r="36" spans="1:5" ht="15" x14ac:dyDescent="0.2">
      <c r="A36" s="8" t="s">
        <v>71</v>
      </c>
      <c r="B36" s="23"/>
      <c r="C36" s="315"/>
      <c r="D36" s="23"/>
      <c r="E36" s="315"/>
    </row>
    <row r="37" spans="1:5" ht="15" x14ac:dyDescent="0.2">
      <c r="A37" s="8" t="s">
        <v>72</v>
      </c>
      <c r="B37" s="23"/>
      <c r="C37" s="315"/>
      <c r="D37" s="23"/>
      <c r="E37" s="315"/>
    </row>
    <row r="38" spans="1:5" ht="15" x14ac:dyDescent="0.2">
      <c r="A38" s="8" t="s">
        <v>73</v>
      </c>
      <c r="B38" s="23"/>
      <c r="C38" s="315"/>
      <c r="D38" s="23"/>
      <c r="E38" s="315"/>
    </row>
    <row r="39" spans="1:5" ht="15" x14ac:dyDescent="0.2">
      <c r="A39" s="35"/>
      <c r="B39" s="23"/>
      <c r="C39" s="315"/>
      <c r="D39" s="23"/>
      <c r="E39" s="315"/>
    </row>
    <row r="40" spans="1:5" ht="31.5" x14ac:dyDescent="0.25">
      <c r="A40" s="255" t="s">
        <v>249</v>
      </c>
      <c r="B40" s="23"/>
      <c r="C40" s="315"/>
      <c r="D40" s="23"/>
      <c r="E40" s="315"/>
    </row>
    <row r="41" spans="1:5" ht="15" x14ac:dyDescent="0.2">
      <c r="A41" s="174" t="s">
        <v>250</v>
      </c>
      <c r="B41" s="23"/>
      <c r="C41" s="315"/>
      <c r="D41" s="23"/>
      <c r="E41" s="315"/>
    </row>
    <row r="42" spans="1:5" ht="30" x14ac:dyDescent="0.2">
      <c r="A42" s="173" t="s">
        <v>251</v>
      </c>
      <c r="B42" s="23"/>
      <c r="C42" s="315"/>
      <c r="D42" s="23"/>
      <c r="E42" s="315"/>
    </row>
    <row r="43" spans="1:5" ht="15" x14ac:dyDescent="0.2">
      <c r="A43" s="163" t="s">
        <v>252</v>
      </c>
      <c r="B43" s="23"/>
      <c r="C43" s="315"/>
      <c r="D43" s="23"/>
      <c r="E43" s="315"/>
    </row>
    <row r="44" spans="1:5" ht="15" x14ac:dyDescent="0.2">
      <c r="A44" s="163" t="s">
        <v>253</v>
      </c>
      <c r="B44" s="23"/>
      <c r="C44" s="315"/>
      <c r="D44" s="23"/>
      <c r="E44" s="315"/>
    </row>
    <row r="45" spans="1:5" ht="15" x14ac:dyDescent="0.2">
      <c r="A45" s="163" t="s">
        <v>254</v>
      </c>
      <c r="B45" s="23"/>
      <c r="C45" s="315"/>
      <c r="D45" s="23"/>
      <c r="E45" s="315"/>
    </row>
    <row r="46" spans="1:5" ht="15" x14ac:dyDescent="0.2">
      <c r="A46" s="163" t="s">
        <v>255</v>
      </c>
      <c r="B46" s="23"/>
      <c r="C46" s="315"/>
      <c r="D46" s="23"/>
      <c r="E46" s="315"/>
    </row>
    <row r="47" spans="1:5" ht="15" x14ac:dyDescent="0.2">
      <c r="A47" s="163" t="s">
        <v>256</v>
      </c>
      <c r="B47" s="23"/>
      <c r="C47" s="315"/>
      <c r="D47" s="23"/>
      <c r="E47" s="315"/>
    </row>
    <row r="48" spans="1:5" ht="15" x14ac:dyDescent="0.2">
      <c r="A48" s="163" t="s">
        <v>257</v>
      </c>
      <c r="B48" s="23"/>
      <c r="C48" s="315"/>
      <c r="D48" s="23"/>
      <c r="E48" s="315"/>
    </row>
    <row r="49" spans="1:5" ht="15" x14ac:dyDescent="0.2">
      <c r="A49" s="163" t="s">
        <v>258</v>
      </c>
      <c r="B49" s="23"/>
      <c r="C49" s="315"/>
      <c r="D49" s="23"/>
      <c r="E49" s="315"/>
    </row>
    <row r="50" spans="1:5" ht="15" x14ac:dyDescent="0.2">
      <c r="A50" s="247" t="s">
        <v>259</v>
      </c>
      <c r="B50" s="23"/>
      <c r="C50" s="315"/>
      <c r="D50" s="23"/>
      <c r="E50" s="315"/>
    </row>
    <row r="51" spans="1:5" ht="15" x14ac:dyDescent="0.2">
      <c r="A51" s="248" t="s">
        <v>260</v>
      </c>
      <c r="B51" s="23"/>
      <c r="C51" s="315"/>
      <c r="D51" s="23"/>
      <c r="E51" s="315"/>
    </row>
    <row r="52" spans="1:5" ht="15" x14ac:dyDescent="0.2">
      <c r="A52" s="163" t="s">
        <v>261</v>
      </c>
      <c r="B52" s="23"/>
      <c r="C52" s="315"/>
      <c r="D52" s="23"/>
      <c r="E52" s="315"/>
    </row>
    <row r="53" spans="1:5" ht="15" x14ac:dyDescent="0.2">
      <c r="A53" s="163" t="s">
        <v>262</v>
      </c>
      <c r="B53" s="23"/>
      <c r="C53" s="315"/>
      <c r="D53" s="23"/>
      <c r="E53" s="315"/>
    </row>
    <row r="54" spans="1:5" ht="15" x14ac:dyDescent="0.2">
      <c r="A54" s="173" t="s">
        <v>263</v>
      </c>
      <c r="B54" s="23"/>
      <c r="C54" s="315"/>
      <c r="D54" s="23"/>
      <c r="E54" s="315"/>
    </row>
    <row r="55" spans="1:5" ht="15" x14ac:dyDescent="0.2">
      <c r="A55" s="163" t="s">
        <v>264</v>
      </c>
      <c r="B55" s="23"/>
      <c r="C55" s="315"/>
      <c r="D55" s="23"/>
      <c r="E55" s="315"/>
    </row>
    <row r="56" spans="1:5" ht="15" x14ac:dyDescent="0.2">
      <c r="A56" s="163" t="s">
        <v>265</v>
      </c>
      <c r="B56" s="23"/>
      <c r="C56" s="315"/>
      <c r="D56" s="23"/>
      <c r="E56" s="315"/>
    </row>
    <row r="57" spans="1:5" ht="15" x14ac:dyDescent="0.2">
      <c r="A57" s="173" t="s">
        <v>266</v>
      </c>
      <c r="B57" s="23"/>
      <c r="C57" s="315"/>
      <c r="D57" s="23"/>
      <c r="E57" s="315"/>
    </row>
    <row r="58" spans="1:5" ht="15" x14ac:dyDescent="0.2">
      <c r="A58" s="163" t="s">
        <v>267</v>
      </c>
      <c r="B58" s="23"/>
      <c r="C58" s="315"/>
      <c r="D58" s="23"/>
      <c r="E58" s="315"/>
    </row>
    <row r="59" spans="1:5" ht="15" x14ac:dyDescent="0.2">
      <c r="A59" s="246" t="s">
        <v>161</v>
      </c>
      <c r="B59" s="23"/>
      <c r="C59" s="315"/>
      <c r="D59" s="23"/>
      <c r="E59" s="315"/>
    </row>
    <row r="60" spans="1:5" ht="15" x14ac:dyDescent="0.2">
      <c r="A60" s="163" t="s">
        <v>161</v>
      </c>
      <c r="B60" s="23"/>
      <c r="C60" s="315"/>
      <c r="D60" s="23"/>
      <c r="E60" s="315"/>
    </row>
    <row r="61" spans="1:5" ht="15" x14ac:dyDescent="0.2">
      <c r="A61" s="35"/>
      <c r="B61" s="23"/>
      <c r="C61" s="315"/>
      <c r="D61" s="23"/>
      <c r="E61" s="315"/>
    </row>
    <row r="62" spans="1:5" ht="31.5" x14ac:dyDescent="0.25">
      <c r="A62" s="255" t="s">
        <v>268</v>
      </c>
      <c r="B62" s="23"/>
      <c r="C62" s="315"/>
      <c r="D62" s="23"/>
      <c r="E62" s="315"/>
    </row>
    <row r="63" spans="1:5" ht="15" x14ac:dyDescent="0.2">
      <c r="A63" s="175" t="s">
        <v>269</v>
      </c>
      <c r="B63" s="23"/>
      <c r="C63" s="315"/>
      <c r="D63" s="23"/>
      <c r="E63" s="315"/>
    </row>
    <row r="64" spans="1:5" ht="15" x14ac:dyDescent="0.2">
      <c r="A64" s="163" t="s">
        <v>270</v>
      </c>
      <c r="B64" s="23"/>
      <c r="C64" s="315"/>
      <c r="D64" s="23"/>
      <c r="E64" s="315"/>
    </row>
    <row r="65" spans="1:5" ht="45" x14ac:dyDescent="0.2">
      <c r="A65" s="163" t="s">
        <v>271</v>
      </c>
      <c r="B65" s="23"/>
      <c r="C65" s="315"/>
      <c r="D65" s="23"/>
      <c r="E65" s="315"/>
    </row>
    <row r="66" spans="1:5" ht="15" x14ac:dyDescent="0.2">
      <c r="A66" s="246" t="s">
        <v>161</v>
      </c>
      <c r="B66" s="23"/>
      <c r="C66" s="315"/>
      <c r="D66" s="23"/>
      <c r="E66" s="315"/>
    </row>
    <row r="67" spans="1:5" ht="15" x14ac:dyDescent="0.2">
      <c r="A67" s="163" t="s">
        <v>161</v>
      </c>
      <c r="B67" s="23"/>
      <c r="C67" s="315"/>
      <c r="D67" s="23"/>
      <c r="E67" s="315"/>
    </row>
    <row r="68" spans="1:5" ht="15" x14ac:dyDescent="0.2">
      <c r="A68" s="163" t="s">
        <v>162</v>
      </c>
      <c r="B68" s="23"/>
      <c r="C68" s="315"/>
      <c r="D68" s="23"/>
      <c r="E68" s="315"/>
    </row>
    <row r="69" spans="1:5" ht="15" x14ac:dyDescent="0.2">
      <c r="A69" s="35"/>
      <c r="B69" s="23"/>
      <c r="C69" s="315"/>
      <c r="D69" s="23"/>
      <c r="E69" s="315"/>
    </row>
    <row r="70" spans="1:5" ht="15.75" x14ac:dyDescent="0.25">
      <c r="A70" s="255" t="s">
        <v>272</v>
      </c>
      <c r="B70" s="23"/>
      <c r="C70" s="315"/>
      <c r="D70" s="23"/>
      <c r="E70" s="315"/>
    </row>
    <row r="71" spans="1:5" ht="15" x14ac:dyDescent="0.2">
      <c r="A71" s="248" t="s">
        <v>266</v>
      </c>
      <c r="B71" s="23"/>
      <c r="C71" s="315"/>
      <c r="D71" s="23"/>
      <c r="E71" s="315"/>
    </row>
    <row r="72" spans="1:5" ht="15" x14ac:dyDescent="0.2">
      <c r="A72" s="163" t="s">
        <v>273</v>
      </c>
      <c r="B72" s="23"/>
      <c r="C72" s="315"/>
      <c r="D72" s="23"/>
      <c r="E72" s="315"/>
    </row>
    <row r="73" spans="1:5" ht="15" x14ac:dyDescent="0.2">
      <c r="A73" s="248" t="s">
        <v>274</v>
      </c>
      <c r="B73" s="23"/>
      <c r="C73" s="315"/>
      <c r="D73" s="23"/>
      <c r="E73" s="315"/>
    </row>
    <row r="74" spans="1:5" ht="15" x14ac:dyDescent="0.2">
      <c r="A74" s="163" t="s">
        <v>275</v>
      </c>
      <c r="B74" s="23"/>
      <c r="C74" s="315"/>
      <c r="D74" s="23"/>
      <c r="E74" s="315"/>
    </row>
    <row r="75" spans="1:5" ht="30" x14ac:dyDescent="0.2">
      <c r="A75" s="163" t="s">
        <v>276</v>
      </c>
      <c r="B75" s="23"/>
      <c r="C75" s="315"/>
      <c r="D75" s="23"/>
      <c r="E75" s="315"/>
    </row>
    <row r="76" spans="1:5" ht="15" x14ac:dyDescent="0.2">
      <c r="A76" s="163" t="s">
        <v>277</v>
      </c>
      <c r="B76" s="23"/>
      <c r="C76" s="315"/>
      <c r="D76" s="23"/>
      <c r="E76" s="315"/>
    </row>
    <row r="77" spans="1:5" ht="15" x14ac:dyDescent="0.2">
      <c r="A77" s="163" t="s">
        <v>278</v>
      </c>
      <c r="B77" s="23"/>
      <c r="C77" s="315"/>
      <c r="D77" s="23"/>
      <c r="E77" s="315"/>
    </row>
    <row r="78" spans="1:5" ht="15" x14ac:dyDescent="0.2">
      <c r="A78" s="163" t="s">
        <v>279</v>
      </c>
      <c r="B78" s="23"/>
      <c r="C78" s="315"/>
      <c r="D78" s="23"/>
      <c r="E78" s="315"/>
    </row>
    <row r="79" spans="1:5" ht="15" x14ac:dyDescent="0.2">
      <c r="A79" s="248" t="s">
        <v>280</v>
      </c>
      <c r="B79" s="23"/>
      <c r="C79" s="315"/>
      <c r="D79" s="23"/>
      <c r="E79" s="315"/>
    </row>
    <row r="80" spans="1:5" ht="15" x14ac:dyDescent="0.2">
      <c r="A80" s="163" t="s">
        <v>281</v>
      </c>
      <c r="B80" s="23"/>
      <c r="C80" s="315"/>
      <c r="D80" s="23"/>
      <c r="E80" s="315"/>
    </row>
    <row r="81" spans="1:5" ht="15" x14ac:dyDescent="0.2">
      <c r="A81" s="163" t="s">
        <v>282</v>
      </c>
      <c r="B81" s="23"/>
      <c r="C81" s="315"/>
      <c r="D81" s="23"/>
      <c r="E81" s="315"/>
    </row>
    <row r="82" spans="1:5" ht="15" x14ac:dyDescent="0.2">
      <c r="A82" s="249" t="s">
        <v>161</v>
      </c>
      <c r="B82" s="23"/>
      <c r="C82" s="315"/>
      <c r="D82" s="23"/>
      <c r="E82" s="315"/>
    </row>
    <row r="83" spans="1:5" ht="15" x14ac:dyDescent="0.2">
      <c r="A83" s="163" t="s">
        <v>161</v>
      </c>
      <c r="B83" s="23"/>
      <c r="C83" s="315"/>
      <c r="D83" s="23"/>
      <c r="E83" s="315"/>
    </row>
    <row r="84" spans="1:5" ht="15" x14ac:dyDescent="0.2">
      <c r="A84" s="163" t="s">
        <v>162</v>
      </c>
      <c r="B84" s="23"/>
      <c r="C84" s="315"/>
      <c r="D84" s="23"/>
      <c r="E84" s="315"/>
    </row>
    <row r="85" spans="1:5" ht="15" x14ac:dyDescent="0.2">
      <c r="A85" s="35"/>
      <c r="B85" s="23"/>
      <c r="C85" s="315"/>
      <c r="D85" s="23"/>
      <c r="E85" s="315"/>
    </row>
    <row r="86" spans="1:5" ht="15" customHeight="1" x14ac:dyDescent="0.3">
      <c r="A86" s="256" t="s">
        <v>283</v>
      </c>
      <c r="B86" s="23"/>
      <c r="C86" s="32"/>
      <c r="D86" s="23"/>
      <c r="E86" s="32"/>
    </row>
    <row r="87" spans="1:5" ht="15" customHeight="1" x14ac:dyDescent="0.3">
      <c r="A87" s="215" t="s">
        <v>284</v>
      </c>
      <c r="B87" s="23"/>
      <c r="D87" s="23"/>
    </row>
    <row r="88" spans="1:5" ht="15" customHeight="1" x14ac:dyDescent="0.3">
      <c r="A88" s="303" t="s">
        <v>870</v>
      </c>
      <c r="B88" s="23"/>
      <c r="D88" s="23"/>
    </row>
    <row r="89" spans="1:5" ht="15" customHeight="1" x14ac:dyDescent="0.3">
      <c r="A89" s="214" t="s">
        <v>285</v>
      </c>
      <c r="B89" s="23"/>
      <c r="D89" s="23"/>
    </row>
    <row r="90" spans="1:5" ht="15" customHeight="1" x14ac:dyDescent="0.3">
      <c r="A90" s="214"/>
      <c r="B90" s="23"/>
      <c r="D90" s="23"/>
    </row>
    <row r="91" spans="1:5" ht="15" customHeight="1" x14ac:dyDescent="0.3">
      <c r="A91" s="214"/>
      <c r="B91" s="23"/>
      <c r="D91" s="23"/>
    </row>
    <row r="92" spans="1:5" ht="15" customHeight="1" x14ac:dyDescent="0.3">
      <c r="A92" s="214"/>
      <c r="B92" s="23"/>
      <c r="D92" s="23"/>
    </row>
    <row r="93" spans="1:5" ht="15" customHeight="1" x14ac:dyDescent="0.3">
      <c r="A93" s="214"/>
      <c r="B93" s="23"/>
      <c r="D93" s="23"/>
    </row>
    <row r="94" spans="1:5" ht="15" customHeight="1" x14ac:dyDescent="0.3">
      <c r="A94" s="214"/>
      <c r="B94" s="23"/>
      <c r="D94" s="23"/>
    </row>
    <row r="95" spans="1:5" ht="15" customHeight="1" x14ac:dyDescent="0.3">
      <c r="A95" s="214"/>
      <c r="B95" s="23"/>
      <c r="D95" s="23"/>
    </row>
    <row r="96" spans="1:5" ht="15" customHeight="1" x14ac:dyDescent="0.3">
      <c r="A96" s="214"/>
      <c r="B96" s="23"/>
      <c r="D96" s="23"/>
    </row>
    <row r="97" spans="1:4" ht="15" customHeight="1" x14ac:dyDescent="0.3">
      <c r="A97" s="214"/>
      <c r="B97" s="23"/>
      <c r="D97" s="23"/>
    </row>
    <row r="98" spans="1:4" ht="15" customHeight="1" x14ac:dyDescent="0.3">
      <c r="A98" s="175" t="s">
        <v>161</v>
      </c>
      <c r="B98" s="23"/>
      <c r="D98" s="23"/>
    </row>
    <row r="99" spans="1:4" x14ac:dyDescent="0.3">
      <c r="A99" s="163" t="s">
        <v>161</v>
      </c>
      <c r="B99" s="23"/>
      <c r="D99" s="23"/>
    </row>
    <row r="100" spans="1:4" x14ac:dyDescent="0.3">
      <c r="A100" s="163" t="s">
        <v>162</v>
      </c>
      <c r="B100" s="23"/>
      <c r="D100" s="23"/>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rowBreaks count="1" manualBreakCount="1">
    <brk id="37"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261"/>
  <sheetViews>
    <sheetView zoomScale="80" zoomScaleNormal="80" workbookViewId="0">
      <selection activeCell="H64" sqref="H64"/>
    </sheetView>
  </sheetViews>
  <sheetFormatPr baseColWidth="10"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0" t="str">
        <f>Risikobereiche!A88</f>
        <v>C.2.6.1 Verwaltung der Verfahren für die alternative Streitbeilegung</v>
      </c>
      <c r="B1" s="89"/>
      <c r="C1" s="89"/>
      <c r="D1" s="89"/>
      <c r="E1" s="89"/>
      <c r="F1" s="89"/>
    </row>
    <row r="2" spans="1:6" ht="12.75" customHeight="1" x14ac:dyDescent="0.2">
      <c r="A2" s="374" t="s">
        <v>163</v>
      </c>
      <c r="B2" s="378"/>
      <c r="C2" s="90"/>
      <c r="D2" s="375" t="s">
        <v>555</v>
      </c>
      <c r="E2" s="378"/>
      <c r="F2" s="90"/>
    </row>
    <row r="3" spans="1:6" ht="30" customHeight="1" thickBot="1" x14ac:dyDescent="0.25">
      <c r="A3" s="379"/>
      <c r="B3" s="380"/>
      <c r="C3" s="91"/>
      <c r="D3" s="380"/>
      <c r="E3" s="380"/>
      <c r="F3" s="91"/>
    </row>
    <row r="4" spans="1:6" x14ac:dyDescent="0.2">
      <c r="A4" s="70" t="s">
        <v>33</v>
      </c>
      <c r="B4" s="92"/>
      <c r="C4" s="93"/>
      <c r="D4" s="71" t="s">
        <v>550</v>
      </c>
      <c r="E4" s="92"/>
      <c r="F4" s="93"/>
    </row>
    <row r="5" spans="1:6" ht="76.5" x14ac:dyDescent="0.2">
      <c r="A5" s="18" t="s">
        <v>39</v>
      </c>
      <c r="B5" s="92"/>
      <c r="C5" s="93"/>
      <c r="D5" s="94" t="s">
        <v>40</v>
      </c>
      <c r="E5" s="92"/>
      <c r="F5" s="93"/>
    </row>
    <row r="6" spans="1:6" x14ac:dyDescent="0.2">
      <c r="A6" s="95" t="s">
        <v>34</v>
      </c>
      <c r="B6" s="96"/>
      <c r="C6" s="93"/>
      <c r="D6" s="96" t="s">
        <v>41</v>
      </c>
      <c r="E6" s="96">
        <v>1</v>
      </c>
      <c r="F6" s="93"/>
    </row>
    <row r="7" spans="1:6" x14ac:dyDescent="0.2">
      <c r="A7" s="95" t="s">
        <v>35</v>
      </c>
      <c r="B7" s="96">
        <v>2</v>
      </c>
      <c r="C7" s="93"/>
      <c r="D7" s="96" t="s">
        <v>42</v>
      </c>
      <c r="E7" s="96"/>
      <c r="F7" s="93"/>
    </row>
    <row r="8" spans="1:6" x14ac:dyDescent="0.2">
      <c r="A8" s="95" t="s">
        <v>36</v>
      </c>
      <c r="B8" s="96"/>
      <c r="C8" s="93"/>
      <c r="D8" s="96" t="s">
        <v>43</v>
      </c>
      <c r="E8" s="96"/>
      <c r="F8" s="93"/>
    </row>
    <row r="9" spans="1:6" x14ac:dyDescent="0.2">
      <c r="A9" s="95" t="s">
        <v>38</v>
      </c>
      <c r="B9" s="96"/>
      <c r="C9" s="93"/>
      <c r="D9" s="96" t="s">
        <v>44</v>
      </c>
      <c r="E9" s="96"/>
      <c r="F9" s="93"/>
    </row>
    <row r="10" spans="1:6" x14ac:dyDescent="0.2">
      <c r="A10" s="95" t="s">
        <v>37</v>
      </c>
      <c r="B10" s="96"/>
      <c r="C10" s="93"/>
      <c r="D10" s="96" t="s">
        <v>45</v>
      </c>
      <c r="E10" s="96"/>
      <c r="F10" s="93"/>
    </row>
    <row r="11" spans="1:6" x14ac:dyDescent="0.2">
      <c r="A11" s="97"/>
      <c r="B11" s="98"/>
      <c r="C11" s="98"/>
      <c r="D11" s="98"/>
      <c r="E11" s="98"/>
      <c r="F11" s="98"/>
    </row>
    <row r="12" spans="1:6" x14ac:dyDescent="0.2">
      <c r="A12" s="71" t="s">
        <v>46</v>
      </c>
      <c r="B12" s="92"/>
      <c r="C12" s="98"/>
      <c r="D12" s="71" t="s">
        <v>551</v>
      </c>
      <c r="E12" s="92"/>
      <c r="F12" s="98"/>
    </row>
    <row r="13" spans="1:6" ht="63.75" x14ac:dyDescent="0.2">
      <c r="A13" s="20" t="s">
        <v>47</v>
      </c>
      <c r="B13" s="92"/>
      <c r="C13" s="98"/>
      <c r="D13" s="20" t="s">
        <v>64</v>
      </c>
      <c r="E13" s="92"/>
      <c r="F13" s="98"/>
    </row>
    <row r="14" spans="1:6" x14ac:dyDescent="0.2">
      <c r="A14" s="72" t="s">
        <v>165</v>
      </c>
      <c r="B14" s="96"/>
      <c r="C14" s="98"/>
      <c r="D14" s="96" t="s">
        <v>49</v>
      </c>
      <c r="E14" s="96">
        <v>1</v>
      </c>
      <c r="F14" s="98"/>
    </row>
    <row r="15" spans="1:6" x14ac:dyDescent="0.2">
      <c r="A15" s="72" t="s">
        <v>168</v>
      </c>
      <c r="B15" s="96"/>
      <c r="C15" s="98"/>
      <c r="D15" s="72" t="s">
        <v>176</v>
      </c>
      <c r="E15" s="96"/>
      <c r="F15" s="98"/>
    </row>
    <row r="16" spans="1:6" x14ac:dyDescent="0.2">
      <c r="A16" s="72" t="s">
        <v>166</v>
      </c>
      <c r="B16" s="96"/>
      <c r="C16" s="98"/>
      <c r="D16" s="96"/>
      <c r="E16" s="96"/>
      <c r="F16" s="98"/>
    </row>
    <row r="17" spans="1:6" x14ac:dyDescent="0.2">
      <c r="A17" s="72" t="s">
        <v>167</v>
      </c>
      <c r="B17" s="96"/>
      <c r="C17" s="98"/>
      <c r="D17" s="96"/>
      <c r="E17" s="96"/>
      <c r="F17" s="98"/>
    </row>
    <row r="18" spans="1:6" x14ac:dyDescent="0.2">
      <c r="A18" s="96" t="s">
        <v>48</v>
      </c>
      <c r="B18" s="96">
        <v>5</v>
      </c>
      <c r="C18" s="98"/>
      <c r="E18" s="96"/>
      <c r="F18" s="98"/>
    </row>
    <row r="19" spans="1:6" x14ac:dyDescent="0.2">
      <c r="A19" s="98"/>
      <c r="B19" s="98"/>
      <c r="C19" s="98"/>
      <c r="D19" s="98"/>
      <c r="E19" s="98"/>
      <c r="F19" s="98"/>
    </row>
    <row r="20" spans="1:6" x14ac:dyDescent="0.2">
      <c r="A20" s="71" t="s">
        <v>51</v>
      </c>
      <c r="B20" s="92"/>
      <c r="C20" s="98"/>
      <c r="D20" s="71" t="s">
        <v>552</v>
      </c>
      <c r="E20" s="92"/>
      <c r="F20" s="98"/>
    </row>
    <row r="21" spans="1:6" ht="38.25" x14ac:dyDescent="0.2">
      <c r="A21" s="20" t="s">
        <v>52</v>
      </c>
      <c r="B21" s="92"/>
      <c r="C21" s="98"/>
      <c r="D21" s="20" t="s">
        <v>180</v>
      </c>
      <c r="E21" s="92"/>
      <c r="F21" s="98"/>
    </row>
    <row r="22" spans="1:6" x14ac:dyDescent="0.2">
      <c r="A22" s="96" t="s">
        <v>53</v>
      </c>
      <c r="B22" s="96">
        <v>1</v>
      </c>
      <c r="C22" s="98"/>
      <c r="D22" s="96" t="s">
        <v>49</v>
      </c>
      <c r="E22" s="96"/>
      <c r="F22" s="98"/>
    </row>
    <row r="23" spans="1:6" x14ac:dyDescent="0.2">
      <c r="A23" s="218" t="s">
        <v>169</v>
      </c>
      <c r="B23" s="96"/>
      <c r="C23" s="98"/>
      <c r="D23" s="234" t="s">
        <v>181</v>
      </c>
      <c r="E23" s="96"/>
      <c r="F23" s="98"/>
    </row>
    <row r="24" spans="1:6" x14ac:dyDescent="0.2">
      <c r="A24" s="96" t="s">
        <v>77</v>
      </c>
      <c r="B24" s="96"/>
      <c r="C24" s="98"/>
      <c r="D24" s="234" t="s">
        <v>184</v>
      </c>
      <c r="E24" s="96"/>
      <c r="F24" s="98"/>
    </row>
    <row r="25" spans="1:6" x14ac:dyDescent="0.2">
      <c r="A25" s="218" t="s">
        <v>170</v>
      </c>
      <c r="B25" s="96"/>
      <c r="C25" s="98"/>
      <c r="D25" s="234" t="s">
        <v>183</v>
      </c>
      <c r="E25" s="96"/>
      <c r="F25" s="98"/>
    </row>
    <row r="26" spans="1:6" x14ac:dyDescent="0.2">
      <c r="A26" s="96" t="s">
        <v>78</v>
      </c>
      <c r="B26" s="96"/>
      <c r="C26" s="98"/>
      <c r="D26" s="234" t="s">
        <v>182</v>
      </c>
      <c r="E26" s="99">
        <v>5</v>
      </c>
      <c r="F26" s="98"/>
    </row>
    <row r="27" spans="1:6" x14ac:dyDescent="0.2">
      <c r="A27" s="98"/>
      <c r="B27" s="98"/>
      <c r="C27" s="98"/>
      <c r="D27" s="98"/>
      <c r="E27" s="98"/>
      <c r="F27" s="98"/>
    </row>
    <row r="28" spans="1:6" x14ac:dyDescent="0.2">
      <c r="A28" s="71" t="s">
        <v>54</v>
      </c>
      <c r="B28" s="92"/>
      <c r="C28" s="98"/>
      <c r="D28" s="71" t="s">
        <v>553</v>
      </c>
      <c r="E28" s="92"/>
      <c r="F28" s="98"/>
    </row>
    <row r="29" spans="1:6" ht="38.25" x14ac:dyDescent="0.2">
      <c r="A29" s="20" t="s">
        <v>554</v>
      </c>
      <c r="B29" s="92"/>
      <c r="C29" s="98"/>
      <c r="D29" s="20" t="s">
        <v>343</v>
      </c>
      <c r="E29" s="92"/>
      <c r="F29" s="98"/>
    </row>
    <row r="30" spans="1:6" x14ac:dyDescent="0.2">
      <c r="A30" s="96" t="s">
        <v>55</v>
      </c>
      <c r="B30" s="96">
        <v>1</v>
      </c>
      <c r="C30" s="98"/>
      <c r="D30" s="96" t="s">
        <v>57</v>
      </c>
      <c r="E30" s="96"/>
      <c r="F30" s="98"/>
    </row>
    <row r="31" spans="1:6" ht="25.5" x14ac:dyDescent="0.2">
      <c r="A31" s="219" t="s">
        <v>171</v>
      </c>
      <c r="B31" s="96"/>
      <c r="C31" s="98"/>
      <c r="D31" s="96" t="s">
        <v>58</v>
      </c>
      <c r="E31" s="96">
        <v>2</v>
      </c>
      <c r="F31" s="98"/>
    </row>
    <row r="32" spans="1:6" ht="25.5" x14ac:dyDescent="0.2">
      <c r="A32" s="219" t="s">
        <v>172</v>
      </c>
      <c r="B32" s="96"/>
      <c r="C32" s="98"/>
      <c r="D32" s="219" t="s">
        <v>177</v>
      </c>
      <c r="E32" s="96"/>
      <c r="F32" s="98"/>
    </row>
    <row r="33" spans="1:6" ht="25.5" x14ac:dyDescent="0.2">
      <c r="A33" s="220" t="s">
        <v>173</v>
      </c>
      <c r="B33" s="96"/>
      <c r="C33" s="98"/>
      <c r="D33" s="234" t="s">
        <v>178</v>
      </c>
      <c r="E33" s="96"/>
      <c r="F33" s="98"/>
    </row>
    <row r="34" spans="1:6" ht="25.5" x14ac:dyDescent="0.2">
      <c r="A34" s="102" t="s">
        <v>56</v>
      </c>
      <c r="B34" s="96"/>
      <c r="C34" s="98"/>
      <c r="D34" s="234" t="s">
        <v>179</v>
      </c>
      <c r="E34" s="96"/>
      <c r="F34" s="98"/>
    </row>
    <row r="35" spans="1:6" x14ac:dyDescent="0.2">
      <c r="A35" s="98"/>
      <c r="B35" s="98"/>
      <c r="C35" s="98"/>
      <c r="D35" s="98"/>
      <c r="E35" s="98"/>
      <c r="F35" s="98"/>
    </row>
    <row r="36" spans="1:6" x14ac:dyDescent="0.2">
      <c r="A36" s="71" t="s">
        <v>59</v>
      </c>
      <c r="B36" s="92"/>
      <c r="C36" s="98"/>
      <c r="D36" s="322"/>
      <c r="E36" s="322"/>
      <c r="F36" s="322"/>
    </row>
    <row r="37" spans="1:6" ht="51" x14ac:dyDescent="0.2">
      <c r="A37" s="20" t="s">
        <v>60</v>
      </c>
      <c r="B37" s="92"/>
      <c r="C37" s="98"/>
      <c r="D37" s="322"/>
      <c r="E37" s="322"/>
      <c r="F37" s="322"/>
    </row>
    <row r="38" spans="1:6" x14ac:dyDescent="0.2">
      <c r="A38" s="96" t="s">
        <v>49</v>
      </c>
      <c r="B38" s="96">
        <v>1</v>
      </c>
      <c r="C38" s="98"/>
      <c r="D38" s="322"/>
      <c r="E38" s="322"/>
      <c r="F38" s="322"/>
    </row>
    <row r="39" spans="1:6" ht="12.75" customHeight="1" x14ac:dyDescent="0.2">
      <c r="A39" s="96" t="s">
        <v>50</v>
      </c>
      <c r="B39" s="96"/>
      <c r="C39" s="98"/>
      <c r="D39" s="322"/>
      <c r="E39" s="322"/>
      <c r="F39" s="322"/>
    </row>
    <row r="40" spans="1:6" ht="24" customHeight="1" x14ac:dyDescent="0.2">
      <c r="A40" s="98"/>
      <c r="B40" s="98"/>
      <c r="C40" s="98"/>
      <c r="D40" s="217"/>
      <c r="E40" s="217"/>
      <c r="F40" s="217"/>
    </row>
    <row r="41" spans="1:6" x14ac:dyDescent="0.2">
      <c r="A41" s="71" t="s">
        <v>65</v>
      </c>
      <c r="B41" s="20"/>
      <c r="C41" s="98"/>
      <c r="D41" s="217"/>
      <c r="E41" s="217"/>
      <c r="F41" s="217"/>
    </row>
    <row r="42" spans="1:6" ht="25.5" x14ac:dyDescent="0.2">
      <c r="A42" s="20" t="s">
        <v>61</v>
      </c>
      <c r="B42" s="20"/>
      <c r="C42" s="98"/>
      <c r="D42" s="217"/>
      <c r="E42" s="217"/>
      <c r="F42" s="217"/>
    </row>
    <row r="43" spans="1:6" x14ac:dyDescent="0.2">
      <c r="A43" s="72" t="s">
        <v>174</v>
      </c>
      <c r="B43" s="96"/>
      <c r="C43" s="98"/>
      <c r="D43" s="217"/>
      <c r="E43" s="217"/>
      <c r="F43" s="217"/>
    </row>
    <row r="44" spans="1:6" x14ac:dyDescent="0.2">
      <c r="A44" s="96" t="s">
        <v>63</v>
      </c>
      <c r="B44" s="96">
        <v>2</v>
      </c>
      <c r="C44" s="98"/>
      <c r="D44" s="217"/>
      <c r="E44" s="217"/>
      <c r="F44" s="217"/>
    </row>
    <row r="45" spans="1:6" x14ac:dyDescent="0.2">
      <c r="A45" s="72" t="s">
        <v>175</v>
      </c>
      <c r="B45" s="96"/>
      <c r="C45" s="98"/>
      <c r="D45" s="217"/>
      <c r="E45" s="217"/>
      <c r="F45" s="217"/>
    </row>
    <row r="46" spans="1:6" x14ac:dyDescent="0.2">
      <c r="A46" s="96" t="s">
        <v>79</v>
      </c>
      <c r="B46" s="96"/>
      <c r="C46" s="98"/>
      <c r="D46" s="217"/>
      <c r="E46" s="217"/>
      <c r="F46" s="217"/>
    </row>
    <row r="47" spans="1:6" x14ac:dyDescent="0.2">
      <c r="A47" s="96" t="s">
        <v>62</v>
      </c>
      <c r="B47" s="96"/>
      <c r="C47" s="98"/>
      <c r="D47" s="217"/>
      <c r="E47" s="217"/>
      <c r="F47" s="217"/>
    </row>
    <row r="48" spans="1:6" x14ac:dyDescent="0.2">
      <c r="A48" s="98"/>
      <c r="B48" s="98"/>
      <c r="C48" s="98"/>
      <c r="D48" s="217"/>
      <c r="E48" s="217"/>
      <c r="F48" s="217"/>
    </row>
    <row r="49" spans="1:6" ht="15" thickBot="1" x14ac:dyDescent="0.25">
      <c r="A49" s="100" t="str">
        <f>Risikobereiche!A89</f>
        <v>C.2.6.2. Verwaltung des Schiedsgerichtes</v>
      </c>
      <c r="B49" s="89"/>
      <c r="C49" s="89"/>
      <c r="D49" s="89"/>
      <c r="E49" s="89"/>
      <c r="F49" s="89"/>
    </row>
    <row r="50" spans="1:6" x14ac:dyDescent="0.2">
      <c r="A50" s="374" t="s">
        <v>163</v>
      </c>
      <c r="B50" s="378"/>
      <c r="C50" s="90"/>
      <c r="D50" s="375" t="s">
        <v>555</v>
      </c>
      <c r="E50" s="378"/>
      <c r="F50" s="90"/>
    </row>
    <row r="51" spans="1:6" ht="13.5" thickBot="1" x14ac:dyDescent="0.25">
      <c r="A51" s="379"/>
      <c r="B51" s="380"/>
      <c r="C51" s="91"/>
      <c r="D51" s="380"/>
      <c r="E51" s="380"/>
      <c r="F51" s="91"/>
    </row>
    <row r="52" spans="1:6" x14ac:dyDescent="0.2">
      <c r="A52" s="70" t="s">
        <v>33</v>
      </c>
      <c r="B52" s="92"/>
      <c r="C52" s="93"/>
      <c r="D52" s="71" t="s">
        <v>550</v>
      </c>
      <c r="E52" s="92"/>
      <c r="F52" s="93"/>
    </row>
    <row r="53" spans="1:6" ht="76.5" x14ac:dyDescent="0.2">
      <c r="A53" s="18" t="s">
        <v>39</v>
      </c>
      <c r="B53" s="92"/>
      <c r="C53" s="93"/>
      <c r="D53" s="94" t="s">
        <v>40</v>
      </c>
      <c r="E53" s="92"/>
      <c r="F53" s="93"/>
    </row>
    <row r="54" spans="1:6" x14ac:dyDescent="0.2">
      <c r="A54" s="95" t="s">
        <v>34</v>
      </c>
      <c r="B54" s="96">
        <v>1</v>
      </c>
      <c r="C54" s="93"/>
      <c r="D54" s="96" t="s">
        <v>41</v>
      </c>
      <c r="E54" s="96">
        <v>1</v>
      </c>
      <c r="F54" s="93"/>
    </row>
    <row r="55" spans="1:6" x14ac:dyDescent="0.2">
      <c r="A55" s="95" t="s">
        <v>35</v>
      </c>
      <c r="B55" s="96"/>
      <c r="C55" s="93"/>
      <c r="D55" s="96" t="s">
        <v>42</v>
      </c>
      <c r="E55" s="96"/>
      <c r="F55" s="93"/>
    </row>
    <row r="56" spans="1:6" x14ac:dyDescent="0.2">
      <c r="A56" s="95" t="s">
        <v>36</v>
      </c>
      <c r="B56" s="96"/>
      <c r="C56" s="93"/>
      <c r="D56" s="96" t="s">
        <v>43</v>
      </c>
      <c r="E56" s="96"/>
      <c r="F56" s="93"/>
    </row>
    <row r="57" spans="1:6" x14ac:dyDescent="0.2">
      <c r="A57" s="95" t="s">
        <v>38</v>
      </c>
      <c r="B57" s="96"/>
      <c r="C57" s="93"/>
      <c r="D57" s="96" t="s">
        <v>44</v>
      </c>
      <c r="E57" s="96"/>
      <c r="F57" s="93"/>
    </row>
    <row r="58" spans="1:6" x14ac:dyDescent="0.2">
      <c r="A58" s="95" t="s">
        <v>37</v>
      </c>
      <c r="B58" s="96"/>
      <c r="C58" s="93"/>
      <c r="D58" s="96" t="s">
        <v>45</v>
      </c>
      <c r="E58" s="96"/>
      <c r="F58" s="93"/>
    </row>
    <row r="59" spans="1:6" x14ac:dyDescent="0.2">
      <c r="A59" s="97"/>
      <c r="B59" s="98"/>
      <c r="C59" s="98"/>
      <c r="D59" s="98"/>
      <c r="E59" s="98"/>
      <c r="F59" s="98"/>
    </row>
    <row r="60" spans="1:6" x14ac:dyDescent="0.2">
      <c r="A60" s="71" t="s">
        <v>46</v>
      </c>
      <c r="B60" s="92"/>
      <c r="C60" s="98"/>
      <c r="D60" s="71" t="s">
        <v>551</v>
      </c>
      <c r="E60" s="92"/>
      <c r="F60" s="98"/>
    </row>
    <row r="61" spans="1:6" ht="63.75" x14ac:dyDescent="0.2">
      <c r="A61" s="20" t="s">
        <v>47</v>
      </c>
      <c r="B61" s="92"/>
      <c r="C61" s="98"/>
      <c r="D61" s="20" t="s">
        <v>64</v>
      </c>
      <c r="E61" s="92"/>
      <c r="F61" s="98"/>
    </row>
    <row r="62" spans="1:6" x14ac:dyDescent="0.2">
      <c r="A62" s="72" t="s">
        <v>165</v>
      </c>
      <c r="B62" s="96"/>
      <c r="C62" s="98"/>
      <c r="D62" s="96" t="s">
        <v>49</v>
      </c>
      <c r="E62" s="96">
        <v>1</v>
      </c>
      <c r="F62" s="98"/>
    </row>
    <row r="63" spans="1:6" x14ac:dyDescent="0.2">
      <c r="A63" s="72" t="s">
        <v>168</v>
      </c>
      <c r="B63" s="96"/>
      <c r="C63" s="98"/>
      <c r="D63" s="72" t="s">
        <v>176</v>
      </c>
      <c r="E63" s="96"/>
      <c r="F63" s="98"/>
    </row>
    <row r="64" spans="1:6" x14ac:dyDescent="0.2">
      <c r="A64" s="72" t="s">
        <v>166</v>
      </c>
      <c r="B64" s="96"/>
      <c r="C64" s="98"/>
      <c r="D64" s="96"/>
      <c r="E64" s="96"/>
      <c r="F64" s="98"/>
    </row>
    <row r="65" spans="1:6" x14ac:dyDescent="0.2">
      <c r="A65" s="72" t="s">
        <v>167</v>
      </c>
      <c r="B65" s="96"/>
      <c r="C65" s="98"/>
      <c r="D65" s="96"/>
      <c r="E65" s="96"/>
      <c r="F65" s="98"/>
    </row>
    <row r="66" spans="1:6" x14ac:dyDescent="0.2">
      <c r="A66" s="96" t="s">
        <v>48</v>
      </c>
      <c r="B66" s="96">
        <v>5</v>
      </c>
      <c r="C66" s="98"/>
      <c r="E66" s="96"/>
      <c r="F66" s="98"/>
    </row>
    <row r="67" spans="1:6" x14ac:dyDescent="0.2">
      <c r="A67" s="98"/>
      <c r="B67" s="98"/>
      <c r="C67" s="98"/>
      <c r="D67" s="98"/>
      <c r="E67" s="98"/>
      <c r="F67" s="98"/>
    </row>
    <row r="68" spans="1:6" x14ac:dyDescent="0.2">
      <c r="A68" s="71" t="s">
        <v>51</v>
      </c>
      <c r="B68" s="92"/>
      <c r="C68" s="98"/>
      <c r="D68" s="71" t="s">
        <v>552</v>
      </c>
      <c r="E68" s="92"/>
      <c r="F68" s="98"/>
    </row>
    <row r="69" spans="1:6" ht="38.25" x14ac:dyDescent="0.2">
      <c r="A69" s="20" t="s">
        <v>52</v>
      </c>
      <c r="B69" s="92"/>
      <c r="C69" s="98"/>
      <c r="D69" s="20" t="s">
        <v>180</v>
      </c>
      <c r="E69" s="92"/>
      <c r="F69" s="98"/>
    </row>
    <row r="70" spans="1:6" x14ac:dyDescent="0.2">
      <c r="A70" s="96" t="s">
        <v>53</v>
      </c>
      <c r="B70" s="96">
        <v>1</v>
      </c>
      <c r="C70" s="98"/>
      <c r="D70" s="96" t="s">
        <v>49</v>
      </c>
      <c r="E70" s="96"/>
      <c r="F70" s="98"/>
    </row>
    <row r="71" spans="1:6" x14ac:dyDescent="0.2">
      <c r="A71" s="218" t="s">
        <v>169</v>
      </c>
      <c r="B71" s="96"/>
      <c r="C71" s="98"/>
      <c r="D71" s="234" t="s">
        <v>181</v>
      </c>
      <c r="E71" s="96"/>
      <c r="F71" s="98"/>
    </row>
    <row r="72" spans="1:6" x14ac:dyDescent="0.2">
      <c r="A72" s="96" t="s">
        <v>77</v>
      </c>
      <c r="B72" s="96"/>
      <c r="C72" s="98"/>
      <c r="D72" s="234" t="s">
        <v>184</v>
      </c>
      <c r="E72" s="96"/>
      <c r="F72" s="98"/>
    </row>
    <row r="73" spans="1:6" x14ac:dyDescent="0.2">
      <c r="A73" s="218" t="s">
        <v>170</v>
      </c>
      <c r="B73" s="96"/>
      <c r="C73" s="98"/>
      <c r="D73" s="234" t="s">
        <v>183</v>
      </c>
      <c r="E73" s="96"/>
      <c r="F73" s="98"/>
    </row>
    <row r="74" spans="1:6" x14ac:dyDescent="0.2">
      <c r="A74" s="96" t="s">
        <v>78</v>
      </c>
      <c r="B74" s="96"/>
      <c r="C74" s="98"/>
      <c r="D74" s="234" t="s">
        <v>182</v>
      </c>
      <c r="E74" s="99">
        <v>5</v>
      </c>
      <c r="F74" s="98"/>
    </row>
    <row r="75" spans="1:6" x14ac:dyDescent="0.2">
      <c r="A75" s="98"/>
      <c r="B75" s="98"/>
      <c r="C75" s="98"/>
      <c r="D75" s="98"/>
      <c r="E75" s="98"/>
      <c r="F75" s="98"/>
    </row>
    <row r="76" spans="1:6" ht="12.75" customHeight="1" x14ac:dyDescent="0.2">
      <c r="A76" s="71" t="s">
        <v>54</v>
      </c>
      <c r="B76" s="92"/>
      <c r="C76" s="98"/>
      <c r="D76" s="71" t="s">
        <v>553</v>
      </c>
      <c r="E76" s="92"/>
      <c r="F76" s="98"/>
    </row>
    <row r="77" spans="1:6" ht="38.25" x14ac:dyDescent="0.2">
      <c r="A77" s="20" t="s">
        <v>554</v>
      </c>
      <c r="B77" s="92"/>
      <c r="C77" s="98"/>
      <c r="D77" s="20" t="s">
        <v>343</v>
      </c>
      <c r="E77" s="92"/>
      <c r="F77" s="98"/>
    </row>
    <row r="78" spans="1:6" x14ac:dyDescent="0.2">
      <c r="A78" s="96" t="s">
        <v>55</v>
      </c>
      <c r="B78" s="96">
        <v>1</v>
      </c>
      <c r="C78" s="98"/>
      <c r="D78" s="96" t="s">
        <v>57</v>
      </c>
      <c r="E78" s="96"/>
      <c r="F78" s="98"/>
    </row>
    <row r="79" spans="1:6" ht="25.5" x14ac:dyDescent="0.2">
      <c r="A79" s="219" t="s">
        <v>171</v>
      </c>
      <c r="B79" s="96"/>
      <c r="C79" s="98"/>
      <c r="D79" s="96" t="s">
        <v>58</v>
      </c>
      <c r="E79" s="96">
        <v>2</v>
      </c>
      <c r="F79" s="98"/>
    </row>
    <row r="80" spans="1:6" ht="25.5" x14ac:dyDescent="0.2">
      <c r="A80" s="219" t="s">
        <v>172</v>
      </c>
      <c r="B80" s="96"/>
      <c r="C80" s="98"/>
      <c r="D80" s="219" t="s">
        <v>177</v>
      </c>
      <c r="E80" s="96"/>
      <c r="F80" s="98"/>
    </row>
    <row r="81" spans="1:6" ht="25.5" x14ac:dyDescent="0.2">
      <c r="A81" s="220" t="s">
        <v>173</v>
      </c>
      <c r="B81" s="96"/>
      <c r="C81" s="98"/>
      <c r="D81" s="234" t="s">
        <v>178</v>
      </c>
      <c r="E81" s="96"/>
      <c r="F81" s="98"/>
    </row>
    <row r="82" spans="1:6" ht="25.5" x14ac:dyDescent="0.2">
      <c r="A82" s="102" t="s">
        <v>56</v>
      </c>
      <c r="B82" s="96"/>
      <c r="C82" s="98"/>
      <c r="D82" s="234" t="s">
        <v>179</v>
      </c>
      <c r="E82" s="96"/>
      <c r="F82" s="98"/>
    </row>
    <row r="83" spans="1:6" x14ac:dyDescent="0.2">
      <c r="A83" s="98"/>
      <c r="B83" s="98"/>
      <c r="C83" s="98"/>
      <c r="D83" s="98"/>
      <c r="E83" s="98"/>
      <c r="F83" s="98"/>
    </row>
    <row r="84" spans="1:6" x14ac:dyDescent="0.2">
      <c r="A84" s="71" t="s">
        <v>59</v>
      </c>
      <c r="B84" s="92"/>
      <c r="C84" s="98"/>
      <c r="D84" s="322"/>
      <c r="E84" s="322"/>
      <c r="F84" s="322"/>
    </row>
    <row r="85" spans="1:6" ht="51" x14ac:dyDescent="0.2">
      <c r="A85" s="20" t="s">
        <v>60</v>
      </c>
      <c r="B85" s="92"/>
      <c r="C85" s="98"/>
      <c r="D85" s="322"/>
      <c r="E85" s="322"/>
      <c r="F85" s="322"/>
    </row>
    <row r="86" spans="1:6" x14ac:dyDescent="0.2">
      <c r="A86" s="96" t="s">
        <v>49</v>
      </c>
      <c r="B86" s="96">
        <v>1</v>
      </c>
      <c r="C86" s="98"/>
      <c r="D86" s="322"/>
      <c r="E86" s="322"/>
      <c r="F86" s="322"/>
    </row>
    <row r="87" spans="1:6" x14ac:dyDescent="0.2">
      <c r="A87" s="96" t="s">
        <v>50</v>
      </c>
      <c r="B87" s="96"/>
      <c r="C87" s="98"/>
      <c r="D87" s="322"/>
      <c r="E87" s="322"/>
      <c r="F87" s="322"/>
    </row>
    <row r="88" spans="1:6" x14ac:dyDescent="0.2">
      <c r="A88" s="98"/>
      <c r="B88" s="98"/>
      <c r="C88" s="98"/>
      <c r="D88" s="217"/>
      <c r="E88" s="217"/>
      <c r="F88" s="217"/>
    </row>
    <row r="89" spans="1:6" x14ac:dyDescent="0.2">
      <c r="A89" s="71" t="s">
        <v>65</v>
      </c>
      <c r="B89" s="20"/>
      <c r="C89" s="98"/>
      <c r="D89" s="217"/>
      <c r="E89" s="217"/>
      <c r="F89" s="217"/>
    </row>
    <row r="90" spans="1:6" ht="25.5" x14ac:dyDescent="0.2">
      <c r="A90" s="20" t="s">
        <v>61</v>
      </c>
      <c r="B90" s="20"/>
      <c r="C90" s="98"/>
      <c r="D90" s="217"/>
      <c r="E90" s="217"/>
      <c r="F90" s="217"/>
    </row>
    <row r="91" spans="1:6" x14ac:dyDescent="0.2">
      <c r="A91" s="72" t="s">
        <v>174</v>
      </c>
      <c r="B91" s="96"/>
      <c r="C91" s="98"/>
      <c r="D91" s="217"/>
      <c r="E91" s="217"/>
      <c r="F91" s="217"/>
    </row>
    <row r="92" spans="1:6" x14ac:dyDescent="0.2">
      <c r="A92" s="96" t="s">
        <v>63</v>
      </c>
      <c r="B92" s="96">
        <v>2</v>
      </c>
      <c r="C92" s="98"/>
      <c r="D92" s="217"/>
      <c r="E92" s="217"/>
      <c r="F92" s="217"/>
    </row>
    <row r="93" spans="1:6" x14ac:dyDescent="0.2">
      <c r="A93" s="72" t="s">
        <v>175</v>
      </c>
      <c r="B93" s="96"/>
      <c r="C93" s="98"/>
      <c r="D93" s="217"/>
      <c r="E93" s="217"/>
      <c r="F93" s="217"/>
    </row>
    <row r="94" spans="1:6" x14ac:dyDescent="0.2">
      <c r="A94" s="96" t="s">
        <v>79</v>
      </c>
      <c r="B94" s="96"/>
      <c r="C94" s="98"/>
      <c r="D94" s="217"/>
      <c r="E94" s="217"/>
      <c r="F94" s="217"/>
    </row>
    <row r="95" spans="1:6" x14ac:dyDescent="0.2">
      <c r="A95" s="96" t="s">
        <v>62</v>
      </c>
      <c r="B95" s="96"/>
      <c r="C95" s="98"/>
      <c r="D95" s="217"/>
      <c r="E95" s="217"/>
      <c r="F95" s="217"/>
    </row>
    <row r="96" spans="1:6" x14ac:dyDescent="0.2">
      <c r="A96" s="98"/>
      <c r="B96" s="98"/>
      <c r="C96" s="98"/>
      <c r="D96" s="217"/>
      <c r="E96" s="217"/>
      <c r="F96" s="217"/>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65"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D145"/>
  <sheetViews>
    <sheetView topLeftCell="A41" zoomScaleNormal="100" workbookViewId="0">
      <selection activeCell="B46" sqref="B46"/>
    </sheetView>
  </sheetViews>
  <sheetFormatPr baseColWidth="10"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366</v>
      </c>
      <c r="D1" s="9" t="s">
        <v>367</v>
      </c>
    </row>
    <row r="2" spans="1:4" ht="29.1" customHeight="1" x14ac:dyDescent="0.2">
      <c r="A2" s="316" t="s">
        <v>368</v>
      </c>
      <c r="D2" s="252" t="s">
        <v>327</v>
      </c>
    </row>
    <row r="3" spans="1:4" ht="24.75" customHeight="1" x14ac:dyDescent="0.2">
      <c r="A3" s="316"/>
      <c r="D3" s="252" t="s">
        <v>331</v>
      </c>
    </row>
    <row r="4" spans="1:4" ht="29.1" customHeight="1" x14ac:dyDescent="0.2">
      <c r="A4" s="316"/>
      <c r="D4" s="166" t="s">
        <v>328</v>
      </c>
    </row>
    <row r="5" spans="1:4" ht="29.1" customHeight="1" x14ac:dyDescent="0.2">
      <c r="A5" s="316"/>
      <c r="D5" s="167" t="s">
        <v>329</v>
      </c>
    </row>
    <row r="6" spans="1:4" ht="29.1" customHeight="1" x14ac:dyDescent="0.2">
      <c r="A6" s="316"/>
      <c r="D6" s="250" t="s">
        <v>332</v>
      </c>
    </row>
    <row r="7" spans="1:4" ht="29.1" customHeight="1" x14ac:dyDescent="0.2">
      <c r="A7" s="317"/>
      <c r="D7" s="166" t="s">
        <v>333</v>
      </c>
    </row>
    <row r="8" spans="1:4" ht="29.1" customHeight="1" x14ac:dyDescent="0.2">
      <c r="A8" s="170"/>
      <c r="D8" s="252" t="s">
        <v>330</v>
      </c>
    </row>
    <row r="9" spans="1:4" ht="19.5" customHeight="1" x14ac:dyDescent="0.25">
      <c r="A9" s="44" t="s">
        <v>185</v>
      </c>
    </row>
    <row r="10" spans="1:4" ht="12.75" x14ac:dyDescent="0.2">
      <c r="A10" s="250" t="s">
        <v>186</v>
      </c>
      <c r="B10" t="s">
        <v>327</v>
      </c>
    </row>
    <row r="11" spans="1:4" ht="12.75" x14ac:dyDescent="0.2">
      <c r="A11" s="250" t="s">
        <v>188</v>
      </c>
      <c r="B11" t="s">
        <v>327</v>
      </c>
    </row>
    <row r="12" spans="1:4" ht="12.75" x14ac:dyDescent="0.2">
      <c r="A12" s="169" t="s">
        <v>187</v>
      </c>
      <c r="B12" t="s">
        <v>327</v>
      </c>
    </row>
    <row r="13" spans="1:4" ht="12.75" x14ac:dyDescent="0.2">
      <c r="A13" s="169" t="s">
        <v>189</v>
      </c>
      <c r="B13" t="s">
        <v>327</v>
      </c>
    </row>
    <row r="14" spans="1:4" ht="12.75" x14ac:dyDescent="0.2">
      <c r="A14" s="169" t="s">
        <v>190</v>
      </c>
      <c r="B14" t="s">
        <v>327</v>
      </c>
    </row>
    <row r="15" spans="1:4" ht="12.75" x14ac:dyDescent="0.2">
      <c r="A15" s="250" t="s">
        <v>191</v>
      </c>
      <c r="B15" t="s">
        <v>329</v>
      </c>
    </row>
    <row r="16" spans="1:4" ht="12.75" x14ac:dyDescent="0.2">
      <c r="A16" s="250" t="s">
        <v>192</v>
      </c>
      <c r="B16" t="s">
        <v>331</v>
      </c>
    </row>
    <row r="17" spans="1:2" ht="12.75" x14ac:dyDescent="0.2">
      <c r="A17" s="250" t="s">
        <v>193</v>
      </c>
      <c r="B17" t="s">
        <v>331</v>
      </c>
    </row>
    <row r="18" spans="1:2" ht="12.75" x14ac:dyDescent="0.2">
      <c r="A18" s="250" t="s">
        <v>194</v>
      </c>
      <c r="B18" t="s">
        <v>328</v>
      </c>
    </row>
    <row r="19" spans="1:2" ht="25.5" x14ac:dyDescent="0.2">
      <c r="A19" s="250" t="s">
        <v>195</v>
      </c>
      <c r="B19" t="s">
        <v>328</v>
      </c>
    </row>
    <row r="20" spans="1:2" ht="12.75" x14ac:dyDescent="0.2">
      <c r="A20" s="169" t="s">
        <v>196</v>
      </c>
      <c r="B20" t="s">
        <v>328</v>
      </c>
    </row>
    <row r="21" spans="1:2" ht="26.25" customHeight="1" x14ac:dyDescent="0.2">
      <c r="A21" s="250" t="s">
        <v>197</v>
      </c>
      <c r="B21" t="s">
        <v>328</v>
      </c>
    </row>
    <row r="22" spans="1:2" ht="12.75" x14ac:dyDescent="0.2">
      <c r="A22" s="169" t="s">
        <v>198</v>
      </c>
      <c r="B22" t="s">
        <v>328</v>
      </c>
    </row>
    <row r="23" spans="1:2" ht="12.75" x14ac:dyDescent="0.2">
      <c r="A23" s="250" t="s">
        <v>218</v>
      </c>
      <c r="B23" t="s">
        <v>332</v>
      </c>
    </row>
    <row r="24" spans="1:2" ht="12.75" x14ac:dyDescent="0.2">
      <c r="A24" s="169" t="s">
        <v>217</v>
      </c>
      <c r="B24" t="s">
        <v>332</v>
      </c>
    </row>
    <row r="25" spans="1:2" ht="12.75" x14ac:dyDescent="0.2">
      <c r="A25" s="250" t="s">
        <v>236</v>
      </c>
      <c r="B25" t="s">
        <v>333</v>
      </c>
    </row>
    <row r="26" spans="1:2" ht="12.75" x14ac:dyDescent="0.2">
      <c r="A26" s="169" t="s">
        <v>199</v>
      </c>
      <c r="B26" t="s">
        <v>333</v>
      </c>
    </row>
    <row r="27" spans="1:2" ht="12.75" x14ac:dyDescent="0.2">
      <c r="A27" s="169" t="s">
        <v>202</v>
      </c>
      <c r="B27" t="s">
        <v>330</v>
      </c>
    </row>
    <row r="28" spans="1:2" ht="12.75" x14ac:dyDescent="0.2">
      <c r="A28" s="169" t="s">
        <v>200</v>
      </c>
      <c r="B28" t="s">
        <v>332</v>
      </c>
    </row>
    <row r="29" spans="1:2" ht="25.5" x14ac:dyDescent="0.2">
      <c r="A29" s="169" t="s">
        <v>201</v>
      </c>
      <c r="B29" t="s">
        <v>332</v>
      </c>
    </row>
    <row r="30" spans="1:2" ht="12.75" x14ac:dyDescent="0.2">
      <c r="A30" s="169" t="s">
        <v>203</v>
      </c>
      <c r="B30" t="s">
        <v>330</v>
      </c>
    </row>
    <row r="31" spans="1:2" ht="25.5" x14ac:dyDescent="0.2">
      <c r="A31" s="250" t="s">
        <v>204</v>
      </c>
      <c r="B31" t="s">
        <v>327</v>
      </c>
    </row>
    <row r="32" spans="1:2" ht="26.25" customHeight="1" x14ac:dyDescent="0.2">
      <c r="A32" s="46"/>
    </row>
    <row r="33" spans="1:2" x14ac:dyDescent="0.25">
      <c r="A33" s="44" t="s">
        <v>205</v>
      </c>
    </row>
    <row r="34" spans="1:2" ht="25.5" x14ac:dyDescent="0.2">
      <c r="A34" s="250" t="s">
        <v>206</v>
      </c>
      <c r="B34" t="s">
        <v>327</v>
      </c>
    </row>
    <row r="35" spans="1:2" ht="25.5" x14ac:dyDescent="0.2">
      <c r="A35" s="250" t="s">
        <v>207</v>
      </c>
      <c r="B35" t="s">
        <v>327</v>
      </c>
    </row>
    <row r="36" spans="1:2" ht="12.75" x14ac:dyDescent="0.2">
      <c r="A36" s="169" t="s">
        <v>208</v>
      </c>
      <c r="B36" t="s">
        <v>327</v>
      </c>
    </row>
    <row r="37" spans="1:2" ht="12.75" x14ac:dyDescent="0.2">
      <c r="A37" s="169" t="s">
        <v>209</v>
      </c>
      <c r="B37" t="s">
        <v>333</v>
      </c>
    </row>
    <row r="38" spans="1:2" ht="25.5" x14ac:dyDescent="0.2">
      <c r="A38" s="250" t="s">
        <v>210</v>
      </c>
      <c r="B38" t="s">
        <v>333</v>
      </c>
    </row>
    <row r="39" spans="1:2" ht="25.5" x14ac:dyDescent="0.2">
      <c r="A39" s="250" t="s">
        <v>211</v>
      </c>
      <c r="B39" t="s">
        <v>333</v>
      </c>
    </row>
    <row r="40" spans="1:2" ht="12.75" x14ac:dyDescent="0.2">
      <c r="A40" s="250" t="s">
        <v>212</v>
      </c>
      <c r="B40" t="s">
        <v>332</v>
      </c>
    </row>
    <row r="41" spans="1:2" ht="12.75" x14ac:dyDescent="0.2">
      <c r="A41" s="250" t="s">
        <v>213</v>
      </c>
      <c r="B41" t="s">
        <v>331</v>
      </c>
    </row>
    <row r="42" spans="1:2" ht="12.75" x14ac:dyDescent="0.2">
      <c r="A42" s="250" t="s">
        <v>219</v>
      </c>
      <c r="B42" t="s">
        <v>332</v>
      </c>
    </row>
    <row r="43" spans="1:2" ht="12.75" x14ac:dyDescent="0.2">
      <c r="A43" s="169" t="s">
        <v>214</v>
      </c>
      <c r="B43" t="s">
        <v>330</v>
      </c>
    </row>
    <row r="44" spans="1:2" ht="25.5" x14ac:dyDescent="0.2">
      <c r="A44" s="169" t="s">
        <v>215</v>
      </c>
      <c r="B44" t="s">
        <v>333</v>
      </c>
    </row>
    <row r="45" spans="1:2" ht="25.5" x14ac:dyDescent="0.2">
      <c r="A45" s="169" t="s">
        <v>216</v>
      </c>
      <c r="B45" t="s">
        <v>333</v>
      </c>
    </row>
    <row r="46" spans="1:2" ht="12.75" x14ac:dyDescent="0.2">
      <c r="A46" s="169" t="s">
        <v>220</v>
      </c>
      <c r="B46" t="s">
        <v>327</v>
      </c>
    </row>
    <row r="47" spans="1:2" ht="12.75" x14ac:dyDescent="0.2">
      <c r="A47" s="250" t="s">
        <v>221</v>
      </c>
      <c r="B47" t="s">
        <v>327</v>
      </c>
    </row>
    <row r="48" spans="1:2" ht="12.75" x14ac:dyDescent="0.2">
      <c r="A48" s="169" t="s">
        <v>222</v>
      </c>
      <c r="B48" t="s">
        <v>327</v>
      </c>
    </row>
    <row r="49" spans="1:2" ht="12.75" x14ac:dyDescent="0.2">
      <c r="A49" s="169" t="s">
        <v>223</v>
      </c>
      <c r="B49" t="s">
        <v>327</v>
      </c>
    </row>
    <row r="50" spans="1:2" ht="12.75" x14ac:dyDescent="0.2">
      <c r="A50" s="250" t="s">
        <v>224</v>
      </c>
      <c r="B50" t="s">
        <v>330</v>
      </c>
    </row>
    <row r="51" spans="1:2" ht="12.75" x14ac:dyDescent="0.2">
      <c r="A51" s="169" t="s">
        <v>225</v>
      </c>
      <c r="B51" t="s">
        <v>333</v>
      </c>
    </row>
    <row r="52" spans="1:2" ht="12.75" x14ac:dyDescent="0.2">
      <c r="A52" s="169" t="s">
        <v>226</v>
      </c>
      <c r="B52" t="s">
        <v>327</v>
      </c>
    </row>
    <row r="53" spans="1:2" ht="12.75" x14ac:dyDescent="0.2">
      <c r="A53" s="169" t="s">
        <v>227</v>
      </c>
      <c r="B53" t="s">
        <v>329</v>
      </c>
    </row>
    <row r="54" spans="1:2" ht="12.75" x14ac:dyDescent="0.2">
      <c r="A54" s="250" t="s">
        <v>228</v>
      </c>
      <c r="B54" t="s">
        <v>331</v>
      </c>
    </row>
    <row r="55" spans="1:2" ht="12.75" x14ac:dyDescent="0.2">
      <c r="A55" s="169" t="s">
        <v>229</v>
      </c>
      <c r="B55" t="s">
        <v>331</v>
      </c>
    </row>
    <row r="56" spans="1:2" ht="12.75" x14ac:dyDescent="0.2">
      <c r="A56" s="169" t="s">
        <v>230</v>
      </c>
      <c r="B56" t="s">
        <v>331</v>
      </c>
    </row>
    <row r="57" spans="1:2" ht="25.5" x14ac:dyDescent="0.2">
      <c r="A57" s="169" t="s">
        <v>231</v>
      </c>
      <c r="B57" t="s">
        <v>331</v>
      </c>
    </row>
    <row r="58" spans="1:2" ht="12.75" x14ac:dyDescent="0.2">
      <c r="A58" s="250" t="s">
        <v>232</v>
      </c>
      <c r="B58" t="s">
        <v>328</v>
      </c>
    </row>
    <row r="59" spans="1:2" ht="12.75" customHeight="1" x14ac:dyDescent="0.2">
      <c r="A59" s="169" t="s">
        <v>233</v>
      </c>
      <c r="B59" t="s">
        <v>328</v>
      </c>
    </row>
    <row r="60" spans="1:2" ht="12.75" x14ac:dyDescent="0.2">
      <c r="A60" s="169" t="s">
        <v>234</v>
      </c>
      <c r="B60" t="s">
        <v>331</v>
      </c>
    </row>
    <row r="61" spans="1:2" ht="12.75" x14ac:dyDescent="0.2">
      <c r="A61" s="169" t="s">
        <v>237</v>
      </c>
      <c r="B61" t="s">
        <v>333</v>
      </c>
    </row>
    <row r="62" spans="1:2" ht="12.75" x14ac:dyDescent="0.2">
      <c r="A62" s="169" t="s">
        <v>235</v>
      </c>
      <c r="B62" t="s">
        <v>332</v>
      </c>
    </row>
    <row r="63" spans="1:2" ht="12.75" x14ac:dyDescent="0.2">
      <c r="A63" s="169" t="s">
        <v>238</v>
      </c>
      <c r="B63" t="s">
        <v>332</v>
      </c>
    </row>
    <row r="64" spans="1:2" ht="12.75" x14ac:dyDescent="0.2">
      <c r="A64" s="169" t="s">
        <v>239</v>
      </c>
      <c r="B64" t="s">
        <v>332</v>
      </c>
    </row>
    <row r="65" spans="1:2" ht="12.75" x14ac:dyDescent="0.2">
      <c r="A65" s="169" t="s">
        <v>240</v>
      </c>
      <c r="B65" t="s">
        <v>330</v>
      </c>
    </row>
    <row r="66" spans="1:2" ht="12.75" x14ac:dyDescent="0.2">
      <c r="A66" s="169" t="s">
        <v>241</v>
      </c>
      <c r="B66" t="s">
        <v>332</v>
      </c>
    </row>
    <row r="67" spans="1:2" ht="12.75" x14ac:dyDescent="0.2">
      <c r="A67" s="250" t="s">
        <v>242</v>
      </c>
      <c r="B67" t="s">
        <v>332</v>
      </c>
    </row>
    <row r="68" spans="1:2" ht="12.75" x14ac:dyDescent="0.2">
      <c r="A68" s="250" t="s">
        <v>807</v>
      </c>
    </row>
    <row r="69" spans="1:2" ht="12.75" x14ac:dyDescent="0.2">
      <c r="A69" s="250" t="s">
        <v>808</v>
      </c>
    </row>
    <row r="70" spans="1:2" ht="12.75" x14ac:dyDescent="0.2">
      <c r="A70" s="250" t="s">
        <v>809</v>
      </c>
    </row>
    <row r="71" spans="1:2" ht="12.75" x14ac:dyDescent="0.2">
      <c r="A71" s="250" t="s">
        <v>810</v>
      </c>
    </row>
    <row r="72" spans="1:2" ht="12.75" x14ac:dyDescent="0.2">
      <c r="A72" s="250" t="s">
        <v>811</v>
      </c>
    </row>
    <row r="73" spans="1:2" ht="12.75" x14ac:dyDescent="0.2">
      <c r="A73" s="250" t="s">
        <v>812</v>
      </c>
    </row>
    <row r="74" spans="1:2" ht="25.5" x14ac:dyDescent="0.2">
      <c r="A74" s="250" t="s">
        <v>813</v>
      </c>
    </row>
    <row r="75" spans="1:2" ht="25.5" x14ac:dyDescent="0.2">
      <c r="A75" s="250" t="s">
        <v>814</v>
      </c>
    </row>
    <row r="76" spans="1:2" ht="12.75" x14ac:dyDescent="0.2">
      <c r="A76" s="250" t="s">
        <v>815</v>
      </c>
    </row>
    <row r="77" spans="1:2" ht="12.75" x14ac:dyDescent="0.2">
      <c r="A77" s="250" t="s">
        <v>816</v>
      </c>
    </row>
    <row r="78" spans="1:2" ht="12.75" x14ac:dyDescent="0.2">
      <c r="A78" s="250"/>
    </row>
    <row r="79" spans="1:2" ht="14.25" x14ac:dyDescent="0.2">
      <c r="A79" s="45" t="s">
        <v>75</v>
      </c>
    </row>
    <row r="81" spans="1:2" ht="30" x14ac:dyDescent="0.25">
      <c r="A81" s="44" t="s">
        <v>249</v>
      </c>
    </row>
    <row r="82" spans="1:2" ht="12.75" x14ac:dyDescent="0.2">
      <c r="A82" s="250" t="s">
        <v>372</v>
      </c>
      <c r="B82" t="s">
        <v>333</v>
      </c>
    </row>
    <row r="83" spans="1:2" ht="12.75" x14ac:dyDescent="0.2">
      <c r="A83" s="250" t="s">
        <v>373</v>
      </c>
      <c r="B83" t="s">
        <v>333</v>
      </c>
    </row>
    <row r="84" spans="1:2" ht="12.75" x14ac:dyDescent="0.2">
      <c r="A84" s="250" t="s">
        <v>376</v>
      </c>
      <c r="B84" t="s">
        <v>160</v>
      </c>
    </row>
    <row r="85" spans="1:2" ht="12.75" x14ac:dyDescent="0.2">
      <c r="A85" s="250" t="s">
        <v>379</v>
      </c>
      <c r="B85" t="s">
        <v>327</v>
      </c>
    </row>
    <row r="86" spans="1:2" ht="12.75" x14ac:dyDescent="0.2">
      <c r="A86" s="250" t="s">
        <v>383</v>
      </c>
      <c r="B86" t="s">
        <v>333</v>
      </c>
    </row>
    <row r="87" spans="1:2" ht="12.75" x14ac:dyDescent="0.2">
      <c r="A87" s="250" t="s">
        <v>385</v>
      </c>
      <c r="B87" t="s">
        <v>330</v>
      </c>
    </row>
    <row r="88" spans="1:2" ht="12.75" x14ac:dyDescent="0.2">
      <c r="A88" s="250" t="s">
        <v>388</v>
      </c>
      <c r="B88" t="s">
        <v>332</v>
      </c>
    </row>
    <row r="89" spans="1:2" ht="12.75" x14ac:dyDescent="0.2">
      <c r="A89" s="250" t="s">
        <v>391</v>
      </c>
      <c r="B89" t="s">
        <v>332</v>
      </c>
    </row>
    <row r="90" spans="1:2" ht="12.75" x14ac:dyDescent="0.2">
      <c r="A90" s="250" t="s">
        <v>393</v>
      </c>
      <c r="B90" t="s">
        <v>328</v>
      </c>
    </row>
    <row r="91" spans="1:2" ht="12.75" x14ac:dyDescent="0.2">
      <c r="A91" s="250" t="s">
        <v>397</v>
      </c>
      <c r="B91" t="s">
        <v>330</v>
      </c>
    </row>
    <row r="92" spans="1:2" ht="12.75" x14ac:dyDescent="0.2">
      <c r="A92" s="250" t="s">
        <v>400</v>
      </c>
      <c r="B92" t="s">
        <v>327</v>
      </c>
    </row>
    <row r="93" spans="1:2" ht="12.75" x14ac:dyDescent="0.2">
      <c r="A93" s="180"/>
    </row>
    <row r="94" spans="1:2" ht="12.75" x14ac:dyDescent="0.2">
      <c r="A94" s="181" t="s">
        <v>426</v>
      </c>
    </row>
    <row r="95" spans="1:2" ht="12.75" x14ac:dyDescent="0.2">
      <c r="A95" s="169" t="s">
        <v>369</v>
      </c>
      <c r="B95" t="s">
        <v>333</v>
      </c>
    </row>
    <row r="96" spans="1:2" ht="12.75" x14ac:dyDescent="0.2">
      <c r="A96" s="169" t="s">
        <v>374</v>
      </c>
      <c r="B96" t="s">
        <v>333</v>
      </c>
    </row>
    <row r="97" spans="1:2" ht="12.75" x14ac:dyDescent="0.2">
      <c r="A97" s="169" t="s">
        <v>377</v>
      </c>
      <c r="B97" t="s">
        <v>332</v>
      </c>
    </row>
    <row r="98" spans="1:2" ht="12.75" x14ac:dyDescent="0.2">
      <c r="A98" s="169" t="s">
        <v>380</v>
      </c>
      <c r="B98" t="s">
        <v>327</v>
      </c>
    </row>
    <row r="99" spans="1:2" ht="12.75" x14ac:dyDescent="0.2">
      <c r="A99" s="169" t="s">
        <v>384</v>
      </c>
      <c r="B99" t="s">
        <v>333</v>
      </c>
    </row>
    <row r="100" spans="1:2" ht="12.75" x14ac:dyDescent="0.2">
      <c r="A100" s="169" t="s">
        <v>386</v>
      </c>
      <c r="B100" t="s">
        <v>330</v>
      </c>
    </row>
    <row r="101" spans="1:2" ht="12.75" x14ac:dyDescent="0.2">
      <c r="A101" s="250" t="s">
        <v>392</v>
      </c>
      <c r="B101" t="s">
        <v>332</v>
      </c>
    </row>
    <row r="102" spans="1:2" ht="12.75" x14ac:dyDescent="0.2">
      <c r="A102" s="250" t="s">
        <v>402</v>
      </c>
      <c r="B102" t="s">
        <v>333</v>
      </c>
    </row>
    <row r="103" spans="1:2" ht="12.75" x14ac:dyDescent="0.2">
      <c r="A103" s="169" t="s">
        <v>394</v>
      </c>
      <c r="B103" t="s">
        <v>328</v>
      </c>
    </row>
    <row r="104" spans="1:2" ht="12.75" x14ac:dyDescent="0.2">
      <c r="A104" s="169" t="s">
        <v>398</v>
      </c>
      <c r="B104" t="s">
        <v>330</v>
      </c>
    </row>
    <row r="105" spans="1:2" ht="12.75" x14ac:dyDescent="0.2">
      <c r="A105" s="169" t="s">
        <v>401</v>
      </c>
      <c r="B105" t="s">
        <v>327</v>
      </c>
    </row>
    <row r="106" spans="1:2" ht="12.75" x14ac:dyDescent="0.2">
      <c r="A106" s="250" t="s">
        <v>403</v>
      </c>
      <c r="B106" t="s">
        <v>327</v>
      </c>
    </row>
    <row r="107" spans="1:2" ht="12.75" x14ac:dyDescent="0.2">
      <c r="A107" s="250" t="s">
        <v>404</v>
      </c>
      <c r="B107" t="s">
        <v>327</v>
      </c>
    </row>
    <row r="108" spans="1:2" ht="12.75" x14ac:dyDescent="0.2">
      <c r="A108" s="250" t="s">
        <v>405</v>
      </c>
      <c r="B108" t="s">
        <v>327</v>
      </c>
    </row>
    <row r="109" spans="1:2" ht="12.75" x14ac:dyDescent="0.2">
      <c r="A109" s="250" t="s">
        <v>406</v>
      </c>
      <c r="B109" t="s">
        <v>329</v>
      </c>
    </row>
    <row r="110" spans="1:2" ht="12.75" x14ac:dyDescent="0.2">
      <c r="A110" s="250" t="s">
        <v>407</v>
      </c>
      <c r="B110" t="s">
        <v>331</v>
      </c>
    </row>
    <row r="111" spans="1:2" ht="12.75" x14ac:dyDescent="0.2">
      <c r="A111" s="250" t="s">
        <v>408</v>
      </c>
      <c r="B111" t="s">
        <v>331</v>
      </c>
    </row>
    <row r="112" spans="1:2" ht="12.75" x14ac:dyDescent="0.2">
      <c r="A112" s="250" t="s">
        <v>409</v>
      </c>
      <c r="B112" t="s">
        <v>328</v>
      </c>
    </row>
    <row r="113" spans="1:2" ht="25.5" x14ac:dyDescent="0.2">
      <c r="A113" s="250" t="s">
        <v>410</v>
      </c>
      <c r="B113" t="s">
        <v>328</v>
      </c>
    </row>
    <row r="114" spans="1:2" ht="12.75" x14ac:dyDescent="0.2">
      <c r="A114" s="250" t="s">
        <v>411</v>
      </c>
      <c r="B114" t="s">
        <v>328</v>
      </c>
    </row>
    <row r="115" spans="1:2" ht="25.5" x14ac:dyDescent="0.2">
      <c r="A115" s="250" t="s">
        <v>412</v>
      </c>
      <c r="B115" t="s">
        <v>328</v>
      </c>
    </row>
    <row r="116" spans="1:2" ht="12.75" x14ac:dyDescent="0.2">
      <c r="A116" s="250" t="s">
        <v>413</v>
      </c>
      <c r="B116" t="s">
        <v>328</v>
      </c>
    </row>
    <row r="117" spans="1:2" ht="12.75" x14ac:dyDescent="0.2">
      <c r="A117" s="169" t="s">
        <v>370</v>
      </c>
      <c r="B117" t="s">
        <v>333</v>
      </c>
    </row>
    <row r="118" spans="1:2" ht="13.5" customHeight="1" x14ac:dyDescent="0.2">
      <c r="A118" s="250" t="s">
        <v>414</v>
      </c>
      <c r="B118" t="s">
        <v>330</v>
      </c>
    </row>
    <row r="119" spans="1:2" ht="12.75" x14ac:dyDescent="0.2">
      <c r="A119" s="169"/>
    </row>
    <row r="120" spans="1:2" ht="12.75" x14ac:dyDescent="0.2">
      <c r="A120" s="180"/>
    </row>
    <row r="121" spans="1:2" ht="12.75" x14ac:dyDescent="0.2">
      <c r="A121" s="181" t="s">
        <v>272</v>
      </c>
    </row>
    <row r="122" spans="1:2" ht="12.75" x14ac:dyDescent="0.2">
      <c r="A122" s="250" t="s">
        <v>371</v>
      </c>
      <c r="B122" t="s">
        <v>333</v>
      </c>
    </row>
    <row r="123" spans="1:2" ht="12.75" x14ac:dyDescent="0.2">
      <c r="A123" s="250" t="s">
        <v>375</v>
      </c>
      <c r="B123" t="s">
        <v>333</v>
      </c>
    </row>
    <row r="124" spans="1:2" ht="12.75" x14ac:dyDescent="0.2">
      <c r="A124" s="169" t="s">
        <v>378</v>
      </c>
      <c r="B124" t="s">
        <v>332</v>
      </c>
    </row>
    <row r="125" spans="1:2" ht="12.75" x14ac:dyDescent="0.2">
      <c r="A125" s="250" t="s">
        <v>381</v>
      </c>
      <c r="B125" t="s">
        <v>327</v>
      </c>
    </row>
    <row r="126" spans="1:2" ht="25.5" x14ac:dyDescent="0.2">
      <c r="A126" s="250" t="s">
        <v>415</v>
      </c>
      <c r="B126" t="s">
        <v>328</v>
      </c>
    </row>
    <row r="127" spans="1:2" ht="12.75" x14ac:dyDescent="0.2">
      <c r="A127" s="169" t="s">
        <v>387</v>
      </c>
      <c r="B127" t="s">
        <v>330</v>
      </c>
    </row>
    <row r="128" spans="1:2" ht="12.75" x14ac:dyDescent="0.2">
      <c r="A128" s="169" t="s">
        <v>389</v>
      </c>
      <c r="B128" t="s">
        <v>332</v>
      </c>
    </row>
    <row r="129" spans="1:2" ht="12.75" x14ac:dyDescent="0.2">
      <c r="A129" s="250" t="s">
        <v>416</v>
      </c>
      <c r="B129" t="s">
        <v>332</v>
      </c>
    </row>
    <row r="130" spans="1:2" ht="12.75" x14ac:dyDescent="0.2">
      <c r="A130" s="250" t="s">
        <v>395</v>
      </c>
      <c r="B130" t="s">
        <v>328</v>
      </c>
    </row>
    <row r="131" spans="1:2" ht="12.75" x14ac:dyDescent="0.2">
      <c r="A131" s="250" t="s">
        <v>399</v>
      </c>
      <c r="B131" t="s">
        <v>330</v>
      </c>
    </row>
    <row r="133" spans="1:2" ht="12.75" x14ac:dyDescent="0.2">
      <c r="A133" s="181" t="s">
        <v>283</v>
      </c>
    </row>
    <row r="134" spans="1:2" ht="12.75" x14ac:dyDescent="0.2">
      <c r="A134" s="250" t="s">
        <v>422</v>
      </c>
      <c r="B134" t="s">
        <v>333</v>
      </c>
    </row>
    <row r="135" spans="1:2" ht="12.75" x14ac:dyDescent="0.2">
      <c r="A135" s="250" t="s">
        <v>423</v>
      </c>
      <c r="B135" t="s">
        <v>329</v>
      </c>
    </row>
    <row r="136" spans="1:2" ht="12.75" x14ac:dyDescent="0.2">
      <c r="A136" s="250" t="s">
        <v>424</v>
      </c>
      <c r="B136" t="s">
        <v>333</v>
      </c>
    </row>
    <row r="137" spans="1:2" ht="12.75" x14ac:dyDescent="0.2">
      <c r="A137" s="250" t="s">
        <v>425</v>
      </c>
      <c r="B137" t="s">
        <v>333</v>
      </c>
    </row>
    <row r="138" spans="1:2" ht="12.75" x14ac:dyDescent="0.2">
      <c r="A138" s="169" t="s">
        <v>382</v>
      </c>
      <c r="B138" t="s">
        <v>329</v>
      </c>
    </row>
    <row r="139" spans="1:2" ht="25.5" x14ac:dyDescent="0.2">
      <c r="A139" s="250" t="s">
        <v>417</v>
      </c>
      <c r="B139" t="s">
        <v>328</v>
      </c>
    </row>
    <row r="140" spans="1:2" ht="12.75" x14ac:dyDescent="0.2">
      <c r="A140" s="250" t="s">
        <v>418</v>
      </c>
      <c r="B140" t="s">
        <v>332</v>
      </c>
    </row>
    <row r="141" spans="1:2" ht="12.75" x14ac:dyDescent="0.2">
      <c r="A141" s="250" t="s">
        <v>390</v>
      </c>
      <c r="B141" t="s">
        <v>332</v>
      </c>
    </row>
    <row r="142" spans="1:2" ht="12.75" x14ac:dyDescent="0.2">
      <c r="A142" s="250" t="s">
        <v>419</v>
      </c>
      <c r="B142" t="s">
        <v>332</v>
      </c>
    </row>
    <row r="143" spans="1:2" ht="12.75" x14ac:dyDescent="0.2">
      <c r="A143" s="250" t="s">
        <v>396</v>
      </c>
      <c r="B143" t="s">
        <v>328</v>
      </c>
    </row>
    <row r="144" spans="1:2" ht="12.75" x14ac:dyDescent="0.2">
      <c r="A144" s="250" t="s">
        <v>420</v>
      </c>
      <c r="B144" t="s">
        <v>330</v>
      </c>
    </row>
    <row r="145" spans="1:2" ht="12.75" x14ac:dyDescent="0.2">
      <c r="A145" s="250" t="s">
        <v>421</v>
      </c>
      <c r="B145" t="s">
        <v>332</v>
      </c>
    </row>
  </sheetData>
  <mergeCells count="1">
    <mergeCell ref="A2:A7"/>
  </mergeCells>
  <dataValidations count="1">
    <dataValidation type="list" allowBlank="1" showInputMessage="1" showErrorMessage="1" sqref="B134:B145 B95:B118 B34:B69 B82:B92 B10:B31 B122:B131" xr:uid="{00000000-0002-0000-0200-000000000000}">
      <formula1>$D$2:$D$8</formula1>
    </dataValidation>
  </dataValidations>
  <pageMargins left="0.25" right="0.25" top="0.75" bottom="0.75" header="0.3" footer="0.3"/>
  <pageSetup paperSize="9" scale="55"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pageSetUpPr fitToPage="1"/>
  </sheetPr>
  <dimension ref="A1:G52"/>
  <sheetViews>
    <sheetView zoomScale="80" zoomScaleNormal="80" workbookViewId="0">
      <pane ySplit="6" topLeftCell="A7" activePane="bottomLeft" state="frozen"/>
      <selection pane="bottomLeft" activeCell="G18" sqref="G18"/>
    </sheetView>
  </sheetViews>
  <sheetFormatPr baseColWidth="10"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63.140625" customWidth="1"/>
  </cols>
  <sheetData>
    <row r="1" spans="1:7" ht="39.950000000000003" customHeight="1" x14ac:dyDescent="0.2">
      <c r="A1" s="318" t="s">
        <v>340</v>
      </c>
      <c r="B1" s="319"/>
      <c r="C1" s="319"/>
      <c r="D1" s="39"/>
      <c r="E1" s="318" t="s">
        <v>353</v>
      </c>
      <c r="F1" s="319"/>
      <c r="G1" s="319"/>
    </row>
    <row r="2" spans="1:7" ht="31.5" x14ac:dyDescent="0.25">
      <c r="A2" s="36" t="s">
        <v>430</v>
      </c>
      <c r="B2" s="38"/>
      <c r="C2" s="259" t="s">
        <v>431</v>
      </c>
      <c r="D2" s="12"/>
      <c r="E2" s="36" t="s">
        <v>432</v>
      </c>
      <c r="F2" s="38"/>
      <c r="G2" s="37" t="s">
        <v>433</v>
      </c>
    </row>
    <row r="3" spans="1:7" s="63" customFormat="1" ht="15" customHeight="1" x14ac:dyDescent="0.2">
      <c r="A3" s="320" t="s">
        <v>427</v>
      </c>
      <c r="B3" s="62"/>
      <c r="C3" s="320" t="s">
        <v>429</v>
      </c>
      <c r="D3" s="62"/>
      <c r="E3" s="320" t="s">
        <v>434</v>
      </c>
      <c r="F3" s="62"/>
      <c r="G3" s="320" t="s">
        <v>435</v>
      </c>
    </row>
    <row r="4" spans="1:7" s="63" customFormat="1" ht="15" customHeight="1" x14ac:dyDescent="0.2">
      <c r="A4" s="321"/>
      <c r="B4" s="62"/>
      <c r="C4" s="321"/>
      <c r="D4" s="62"/>
      <c r="E4" s="321"/>
      <c r="F4" s="62"/>
      <c r="G4" s="321"/>
    </row>
    <row r="5" spans="1:7" s="63" customFormat="1" ht="15" customHeight="1" x14ac:dyDescent="0.2">
      <c r="A5" s="321"/>
      <c r="B5" s="62"/>
      <c r="C5" s="321"/>
      <c r="D5" s="62"/>
      <c r="E5" s="321"/>
      <c r="F5" s="62"/>
      <c r="G5" s="321"/>
    </row>
    <row r="6" spans="1:7" s="63" customFormat="1" ht="15" customHeight="1" x14ac:dyDescent="0.2">
      <c r="A6" s="321"/>
      <c r="B6" s="62"/>
      <c r="C6" s="321"/>
      <c r="D6" s="62"/>
      <c r="E6" s="321"/>
      <c r="F6" s="62"/>
      <c r="G6" s="321"/>
    </row>
    <row r="7" spans="1:7" s="67" customFormat="1" ht="225" customHeight="1" x14ac:dyDescent="0.2">
      <c r="A7" s="64"/>
      <c r="B7" s="65"/>
      <c r="C7" s="66" t="s">
        <v>436</v>
      </c>
      <c r="D7" s="65"/>
      <c r="E7" s="64" t="s">
        <v>440</v>
      </c>
      <c r="F7" s="65"/>
      <c r="G7" s="66"/>
    </row>
    <row r="8" spans="1:7" s="67" customFormat="1" ht="26.25" customHeight="1" x14ac:dyDescent="0.2">
      <c r="A8" s="197"/>
      <c r="B8" s="65"/>
      <c r="C8" s="66"/>
      <c r="D8" s="65"/>
      <c r="E8" s="64"/>
      <c r="F8" s="65"/>
      <c r="G8" s="66"/>
    </row>
    <row r="9" spans="1:7" s="10" customFormat="1" ht="25.5" x14ac:dyDescent="0.2">
      <c r="A9" s="58" t="s">
        <v>287</v>
      </c>
      <c r="B9" s="13"/>
      <c r="C9" s="58" t="s">
        <v>301</v>
      </c>
      <c r="D9" s="13"/>
      <c r="E9" s="261" t="s">
        <v>441</v>
      </c>
      <c r="F9" s="13"/>
      <c r="G9" s="257" t="s">
        <v>318</v>
      </c>
    </row>
    <row r="10" spans="1:7" s="10" customFormat="1" ht="25.5" x14ac:dyDescent="0.2">
      <c r="A10" s="260" t="s">
        <v>288</v>
      </c>
      <c r="B10" s="55"/>
      <c r="C10" s="260" t="s">
        <v>302</v>
      </c>
      <c r="D10" s="13"/>
      <c r="E10" s="257" t="s">
        <v>439</v>
      </c>
      <c r="F10" s="55"/>
      <c r="G10" s="159" t="s">
        <v>319</v>
      </c>
    </row>
    <row r="11" spans="1:7" s="10" customFormat="1" ht="86.25" customHeight="1" x14ac:dyDescent="0.2">
      <c r="A11" s="257" t="s">
        <v>289</v>
      </c>
      <c r="B11" s="55"/>
      <c r="C11" s="257" t="s">
        <v>428</v>
      </c>
      <c r="D11" s="13"/>
      <c r="E11" s="260" t="s">
        <v>437</v>
      </c>
      <c r="F11" s="55"/>
      <c r="G11" s="159" t="s">
        <v>320</v>
      </c>
    </row>
    <row r="12" spans="1:7" s="10" customFormat="1" ht="38.25" x14ac:dyDescent="0.2">
      <c r="A12" s="57" t="s">
        <v>290</v>
      </c>
      <c r="B12" s="55"/>
      <c r="C12" s="57" t="s">
        <v>303</v>
      </c>
      <c r="D12" s="13"/>
      <c r="E12" s="257" t="s">
        <v>438</v>
      </c>
      <c r="F12" s="55"/>
      <c r="G12" s="257" t="s">
        <v>321</v>
      </c>
    </row>
    <row r="13" spans="1:7" s="10" customFormat="1" ht="60.75" customHeight="1" x14ac:dyDescent="0.2">
      <c r="A13" s="58" t="s">
        <v>291</v>
      </c>
      <c r="B13" s="55"/>
      <c r="C13" s="58" t="s">
        <v>304</v>
      </c>
      <c r="D13" s="13"/>
      <c r="E13" s="56" t="s">
        <v>164</v>
      </c>
      <c r="F13" s="55"/>
      <c r="G13" s="257" t="s">
        <v>322</v>
      </c>
    </row>
    <row r="14" spans="1:7" s="10" customFormat="1" ht="74.25" customHeight="1" x14ac:dyDescent="0.2">
      <c r="A14" s="159" t="s">
        <v>292</v>
      </c>
      <c r="B14" s="55"/>
      <c r="C14" s="159" t="s">
        <v>305</v>
      </c>
      <c r="D14" s="13"/>
      <c r="E14" s="54" t="s">
        <v>75</v>
      </c>
      <c r="F14" s="55"/>
      <c r="G14" s="257" t="s">
        <v>323</v>
      </c>
    </row>
    <row r="15" spans="1:7" s="10" customFormat="1" ht="63.75" x14ac:dyDescent="0.2">
      <c r="A15" s="161" t="s">
        <v>293</v>
      </c>
      <c r="B15" s="55"/>
      <c r="C15" s="161" t="s">
        <v>306</v>
      </c>
      <c r="D15" s="13"/>
      <c r="E15" s="56" t="s">
        <v>75</v>
      </c>
      <c r="F15" s="55"/>
      <c r="G15" s="11" t="s">
        <v>832</v>
      </c>
    </row>
    <row r="16" spans="1:7" s="10" customFormat="1" ht="51" x14ac:dyDescent="0.2">
      <c r="A16" s="58" t="s">
        <v>294</v>
      </c>
      <c r="B16" s="55"/>
      <c r="C16" s="58" t="s">
        <v>307</v>
      </c>
      <c r="D16" s="13"/>
      <c r="E16" s="54" t="s">
        <v>75</v>
      </c>
      <c r="F16" s="55"/>
      <c r="G16" s="11" t="s">
        <v>833</v>
      </c>
    </row>
    <row r="17" spans="1:7" ht="99.75" customHeight="1" x14ac:dyDescent="0.2">
      <c r="A17" s="182" t="s">
        <v>295</v>
      </c>
      <c r="B17" s="55"/>
      <c r="C17" s="182" t="s">
        <v>308</v>
      </c>
      <c r="D17" s="13"/>
      <c r="E17" s="56" t="s">
        <v>75</v>
      </c>
      <c r="F17" s="55"/>
      <c r="G17" s="11" t="s">
        <v>852</v>
      </c>
    </row>
    <row r="18" spans="1:7" ht="299.25" customHeight="1" x14ac:dyDescent="0.2">
      <c r="A18" s="58" t="s">
        <v>296</v>
      </c>
      <c r="B18" s="55"/>
      <c r="C18" s="58" t="s">
        <v>309</v>
      </c>
      <c r="D18" s="13"/>
      <c r="E18" s="54" t="s">
        <v>75</v>
      </c>
      <c r="F18" s="55"/>
      <c r="G18" s="53" t="s">
        <v>864</v>
      </c>
    </row>
    <row r="19" spans="1:7" ht="25.5" x14ac:dyDescent="0.2">
      <c r="A19" s="60" t="s">
        <v>297</v>
      </c>
      <c r="B19" s="55"/>
      <c r="C19" s="60" t="s">
        <v>310</v>
      </c>
      <c r="D19" s="13"/>
      <c r="E19" s="56" t="s">
        <v>75</v>
      </c>
      <c r="F19" s="55"/>
      <c r="G19" s="57" t="s">
        <v>75</v>
      </c>
    </row>
    <row r="20" spans="1:7" ht="114" customHeight="1" x14ac:dyDescent="0.2">
      <c r="A20" s="58" t="s">
        <v>298</v>
      </c>
      <c r="B20" s="55"/>
      <c r="C20" s="58" t="s">
        <v>311</v>
      </c>
      <c r="D20" s="13"/>
      <c r="E20" s="54" t="s">
        <v>75</v>
      </c>
      <c r="F20" s="55"/>
      <c r="G20" s="58" t="s">
        <v>75</v>
      </c>
    </row>
    <row r="21" spans="1:7" ht="45" customHeight="1" x14ac:dyDescent="0.2">
      <c r="A21" s="162" t="s">
        <v>299</v>
      </c>
      <c r="B21" s="59"/>
      <c r="C21" s="262" t="s">
        <v>312</v>
      </c>
      <c r="D21" s="14"/>
      <c r="E21" s="56" t="s">
        <v>75</v>
      </c>
      <c r="F21" s="59"/>
      <c r="G21" s="60" t="s">
        <v>75</v>
      </c>
    </row>
    <row r="22" spans="1:7" ht="38.25" x14ac:dyDescent="0.2">
      <c r="A22" s="251" t="s">
        <v>300</v>
      </c>
      <c r="B22" s="55"/>
      <c r="C22" s="160" t="s">
        <v>313</v>
      </c>
      <c r="D22" s="13"/>
      <c r="E22" s="54" t="s">
        <v>75</v>
      </c>
      <c r="F22" s="55"/>
      <c r="G22" s="58" t="s">
        <v>75</v>
      </c>
    </row>
    <row r="23" spans="1:7" ht="57" customHeight="1" x14ac:dyDescent="0.2">
      <c r="A23" s="179"/>
      <c r="B23" s="59"/>
      <c r="C23" s="58" t="s">
        <v>453</v>
      </c>
      <c r="D23" s="14"/>
      <c r="E23" s="56" t="s">
        <v>75</v>
      </c>
      <c r="F23" s="59"/>
      <c r="G23" s="60" t="s">
        <v>75</v>
      </c>
    </row>
    <row r="24" spans="1:7" ht="31.5" customHeight="1" x14ac:dyDescent="0.2">
      <c r="A24" s="54"/>
      <c r="B24" s="55"/>
      <c r="C24" s="161" t="s">
        <v>314</v>
      </c>
      <c r="D24" s="13"/>
      <c r="E24" s="54" t="s">
        <v>75</v>
      </c>
      <c r="F24" s="55"/>
      <c r="G24" s="58" t="s">
        <v>75</v>
      </c>
    </row>
    <row r="25" spans="1:7" ht="59.25" customHeight="1" x14ac:dyDescent="0.2">
      <c r="A25" s="56"/>
      <c r="B25" s="55"/>
      <c r="C25" s="159" t="s">
        <v>315</v>
      </c>
      <c r="D25" s="13"/>
      <c r="E25" s="56" t="s">
        <v>75</v>
      </c>
      <c r="F25" s="55"/>
      <c r="G25" s="57" t="s">
        <v>75</v>
      </c>
    </row>
    <row r="26" spans="1:7" ht="25.5" x14ac:dyDescent="0.2">
      <c r="A26" s="54"/>
      <c r="B26" s="55"/>
      <c r="C26" s="57" t="s">
        <v>316</v>
      </c>
      <c r="D26" s="13"/>
      <c r="E26" s="54" t="s">
        <v>75</v>
      </c>
      <c r="F26" s="55"/>
      <c r="G26" s="58" t="s">
        <v>75</v>
      </c>
    </row>
    <row r="27" spans="1:7" ht="31.5" customHeight="1" x14ac:dyDescent="0.2">
      <c r="A27" s="56"/>
      <c r="B27" s="55"/>
      <c r="C27" s="58" t="s">
        <v>317</v>
      </c>
      <c r="D27" s="13"/>
      <c r="E27" s="56" t="s">
        <v>75</v>
      </c>
      <c r="F27" s="55"/>
      <c r="G27" s="57" t="s">
        <v>75</v>
      </c>
    </row>
    <row r="28" spans="1:7" x14ac:dyDescent="0.2">
      <c r="A28" s="54"/>
      <c r="B28" s="55"/>
      <c r="D28" s="13"/>
      <c r="E28" s="54" t="s">
        <v>75</v>
      </c>
      <c r="F28" s="55"/>
      <c r="G28" s="58" t="s">
        <v>75</v>
      </c>
    </row>
    <row r="29" spans="1:7" ht="37.5" customHeight="1" x14ac:dyDescent="0.2">
      <c r="A29" s="179"/>
      <c r="B29" s="55"/>
      <c r="D29" s="13"/>
      <c r="E29" s="56" t="s">
        <v>75</v>
      </c>
      <c r="F29" s="55"/>
      <c r="G29" s="57" t="s">
        <v>75</v>
      </c>
    </row>
    <row r="30" spans="1:7" x14ac:dyDescent="0.2">
      <c r="A30" s="178"/>
      <c r="B30" s="55"/>
      <c r="C30" s="58" t="s">
        <v>75</v>
      </c>
      <c r="D30" s="13"/>
      <c r="E30" s="54" t="s">
        <v>75</v>
      </c>
      <c r="F30" s="55"/>
      <c r="G30" s="58" t="s">
        <v>75</v>
      </c>
    </row>
    <row r="31" spans="1:7" x14ac:dyDescent="0.2">
      <c r="A31" s="56"/>
      <c r="B31" s="55"/>
      <c r="C31" s="60" t="s">
        <v>75</v>
      </c>
      <c r="D31" s="13"/>
      <c r="E31" s="56" t="s">
        <v>75</v>
      </c>
      <c r="F31" s="55"/>
      <c r="G31" s="60" t="s">
        <v>75</v>
      </c>
    </row>
    <row r="32" spans="1:7" x14ac:dyDescent="0.2">
      <c r="A32" s="54"/>
      <c r="B32" s="55"/>
      <c r="C32" s="58" t="s">
        <v>75</v>
      </c>
      <c r="D32" s="13"/>
      <c r="E32" s="54" t="s">
        <v>75</v>
      </c>
      <c r="F32" s="55"/>
      <c r="G32" s="58" t="s">
        <v>75</v>
      </c>
    </row>
    <row r="33" spans="1:7" x14ac:dyDescent="0.2">
      <c r="A33" s="56"/>
      <c r="B33" s="55"/>
      <c r="C33" s="58" t="s">
        <v>75</v>
      </c>
      <c r="D33" s="13"/>
      <c r="E33" s="56" t="s">
        <v>75</v>
      </c>
      <c r="F33" s="55"/>
      <c r="G33" s="60" t="s">
        <v>75</v>
      </c>
    </row>
    <row r="34" spans="1:7" x14ac:dyDescent="0.2">
      <c r="A34" s="168"/>
      <c r="B34" s="55"/>
      <c r="C34" s="60" t="s">
        <v>75</v>
      </c>
      <c r="D34" s="13"/>
      <c r="E34" s="168" t="s">
        <v>75</v>
      </c>
      <c r="F34" s="55"/>
      <c r="G34" s="58" t="s">
        <v>75</v>
      </c>
    </row>
    <row r="35" spans="1:7" x14ac:dyDescent="0.2">
      <c r="A35" s="168"/>
      <c r="B35" s="55"/>
      <c r="C35" s="58" t="s">
        <v>75</v>
      </c>
      <c r="D35" s="13"/>
      <c r="E35" s="168" t="s">
        <v>75</v>
      </c>
      <c r="F35" s="55"/>
      <c r="G35" s="58" t="s">
        <v>75</v>
      </c>
    </row>
    <row r="36" spans="1:7" x14ac:dyDescent="0.2">
      <c r="A36" s="56"/>
      <c r="B36" s="59"/>
      <c r="C36" s="57" t="s">
        <v>75</v>
      </c>
      <c r="D36" s="14"/>
      <c r="E36" s="56" t="s">
        <v>75</v>
      </c>
      <c r="F36" s="59"/>
      <c r="G36" s="60" t="s">
        <v>75</v>
      </c>
    </row>
    <row r="37" spans="1:7" x14ac:dyDescent="0.2">
      <c r="A37" s="54"/>
      <c r="B37" s="55"/>
      <c r="C37" s="58" t="s">
        <v>75</v>
      </c>
      <c r="D37" s="13"/>
      <c r="E37" s="54" t="s">
        <v>75</v>
      </c>
      <c r="F37" s="55"/>
      <c r="G37" s="58" t="s">
        <v>75</v>
      </c>
    </row>
    <row r="38" spans="1:7" x14ac:dyDescent="0.2">
      <c r="A38" s="56"/>
      <c r="B38" s="61"/>
      <c r="C38" s="57" t="s">
        <v>75</v>
      </c>
      <c r="D38" s="15"/>
      <c r="E38" s="57" t="s">
        <v>75</v>
      </c>
      <c r="F38" s="61"/>
      <c r="G38" s="57" t="s">
        <v>75</v>
      </c>
    </row>
    <row r="39" spans="1:7" x14ac:dyDescent="0.2">
      <c r="A39" s="54"/>
      <c r="B39" s="61"/>
      <c r="C39" s="58" t="s">
        <v>75</v>
      </c>
      <c r="D39" s="15"/>
      <c r="E39" s="58" t="s">
        <v>75</v>
      </c>
      <c r="F39" s="61"/>
      <c r="G39" s="58" t="s">
        <v>75</v>
      </c>
    </row>
    <row r="40" spans="1:7" x14ac:dyDescent="0.2">
      <c r="A40" s="56"/>
      <c r="B40" s="61"/>
      <c r="C40" s="57" t="s">
        <v>75</v>
      </c>
      <c r="D40" s="15"/>
      <c r="E40" s="57" t="s">
        <v>75</v>
      </c>
      <c r="F40" s="61"/>
      <c r="G40" s="57" t="s">
        <v>75</v>
      </c>
    </row>
    <row r="41" spans="1:7" x14ac:dyDescent="0.2">
      <c r="A41" s="54"/>
      <c r="B41" s="61"/>
      <c r="C41" s="58" t="s">
        <v>75</v>
      </c>
      <c r="D41" s="15"/>
      <c r="E41" s="58" t="s">
        <v>75</v>
      </c>
      <c r="F41" s="61"/>
      <c r="G41" s="58" t="s">
        <v>75</v>
      </c>
    </row>
    <row r="42" spans="1:7" ht="21.95" customHeight="1" x14ac:dyDescent="0.2">
      <c r="A42" s="158"/>
      <c r="B42" s="61"/>
      <c r="D42" s="15"/>
      <c r="E42" s="57" t="s">
        <v>75</v>
      </c>
      <c r="F42" s="61"/>
      <c r="G42" s="57" t="s">
        <v>75</v>
      </c>
    </row>
    <row r="43" spans="1:7" ht="24" customHeight="1" x14ac:dyDescent="0.2">
      <c r="A43" s="58" t="s">
        <v>75</v>
      </c>
      <c r="B43" s="61"/>
      <c r="D43" s="15"/>
      <c r="E43" s="58" t="s">
        <v>75</v>
      </c>
      <c r="F43" s="61"/>
      <c r="G43" s="58" t="s">
        <v>75</v>
      </c>
    </row>
    <row r="44" spans="1:7" x14ac:dyDescent="0.2">
      <c r="B44" s="15"/>
      <c r="D44" s="15"/>
      <c r="F44" s="15"/>
    </row>
    <row r="45" spans="1:7" x14ac:dyDescent="0.2">
      <c r="B45" s="15"/>
      <c r="D45" s="15"/>
      <c r="F45" s="15"/>
    </row>
    <row r="46" spans="1:7" x14ac:dyDescent="0.2">
      <c r="B46" s="15"/>
      <c r="D46" s="15"/>
      <c r="F46" s="15"/>
    </row>
    <row r="47" spans="1:7" x14ac:dyDescent="0.2">
      <c r="B47" s="15"/>
      <c r="D47" s="15"/>
      <c r="F47" s="15"/>
    </row>
    <row r="48" spans="1:7" x14ac:dyDescent="0.2">
      <c r="B48" s="15"/>
      <c r="D48" s="15"/>
      <c r="F48" s="15"/>
    </row>
    <row r="49" spans="2:6" x14ac:dyDescent="0.2">
      <c r="B49" s="15"/>
      <c r="D49" s="15"/>
      <c r="F49" s="15"/>
    </row>
    <row r="50" spans="2:6" x14ac:dyDescent="0.2">
      <c r="B50" s="15"/>
      <c r="D50" s="15"/>
      <c r="F50" s="15"/>
    </row>
    <row r="51" spans="2:6" x14ac:dyDescent="0.2">
      <c r="B51" s="15"/>
      <c r="D51" s="15"/>
      <c r="F51" s="15"/>
    </row>
    <row r="52" spans="2:6" x14ac:dyDescent="0.2">
      <c r="B52" s="15"/>
      <c r="D52" s="15"/>
      <c r="F52" s="15"/>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59"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pageSetUpPr fitToPage="1"/>
  </sheetPr>
  <dimension ref="A1:F62"/>
  <sheetViews>
    <sheetView zoomScale="90" zoomScaleNormal="90" workbookViewId="0">
      <selection activeCell="I16" sqref="I16"/>
    </sheetView>
  </sheetViews>
  <sheetFormatPr baseColWidth="10"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323" t="s">
        <v>612</v>
      </c>
      <c r="B1" s="324"/>
      <c r="C1" s="68"/>
      <c r="D1" s="324" t="s">
        <v>613</v>
      </c>
      <c r="E1" s="324"/>
      <c r="F1" s="68"/>
    </row>
    <row r="2" spans="1:6" ht="34.5" customHeight="1" thickBot="1" x14ac:dyDescent="0.25">
      <c r="A2" s="325"/>
      <c r="B2" s="326"/>
      <c r="C2" s="69"/>
      <c r="D2" s="326"/>
      <c r="E2" s="326"/>
      <c r="F2" s="69"/>
    </row>
    <row r="3" spans="1:6" x14ac:dyDescent="0.2">
      <c r="A3" s="70" t="s">
        <v>614</v>
      </c>
      <c r="B3" s="92"/>
      <c r="C3" s="93"/>
      <c r="D3" s="71" t="s">
        <v>615</v>
      </c>
      <c r="E3" s="92"/>
      <c r="F3" s="93"/>
    </row>
    <row r="4" spans="1:6" ht="114.75" x14ac:dyDescent="0.2">
      <c r="A4" s="18" t="s">
        <v>616</v>
      </c>
      <c r="B4" s="92"/>
      <c r="C4" s="93"/>
      <c r="D4" s="94" t="s">
        <v>617</v>
      </c>
      <c r="E4" s="92"/>
      <c r="F4" s="93"/>
    </row>
    <row r="5" spans="1:6" x14ac:dyDescent="0.2">
      <c r="A5" s="95" t="s">
        <v>618</v>
      </c>
      <c r="B5" s="96">
        <v>1</v>
      </c>
      <c r="C5" s="93"/>
      <c r="D5" s="96" t="s">
        <v>619</v>
      </c>
      <c r="E5" s="96">
        <v>1</v>
      </c>
      <c r="F5" s="93"/>
    </row>
    <row r="6" spans="1:6" ht="25.5" x14ac:dyDescent="0.2">
      <c r="A6" s="95" t="s">
        <v>620</v>
      </c>
      <c r="B6" s="96">
        <v>2</v>
      </c>
      <c r="C6" s="93"/>
      <c r="D6" s="96" t="s">
        <v>621</v>
      </c>
      <c r="E6" s="96">
        <v>2</v>
      </c>
      <c r="F6" s="93"/>
    </row>
    <row r="7" spans="1:6" x14ac:dyDescent="0.2">
      <c r="A7" s="95" t="s">
        <v>622</v>
      </c>
      <c r="B7" s="96">
        <v>3</v>
      </c>
      <c r="C7" s="93"/>
      <c r="D7" s="96" t="s">
        <v>623</v>
      </c>
      <c r="E7" s="96">
        <v>3</v>
      </c>
      <c r="F7" s="93"/>
    </row>
    <row r="8" spans="1:6" ht="25.5" x14ac:dyDescent="0.2">
      <c r="A8" s="95" t="s">
        <v>624</v>
      </c>
      <c r="B8" s="96">
        <v>4</v>
      </c>
      <c r="C8" s="93"/>
      <c r="D8" s="96" t="s">
        <v>625</v>
      </c>
      <c r="E8" s="96">
        <v>4</v>
      </c>
      <c r="F8" s="93"/>
    </row>
    <row r="9" spans="1:6" x14ac:dyDescent="0.2">
      <c r="A9" s="95" t="s">
        <v>626</v>
      </c>
      <c r="B9" s="96">
        <v>5</v>
      </c>
      <c r="C9" s="93"/>
      <c r="D9" s="96" t="s">
        <v>627</v>
      </c>
      <c r="E9" s="96">
        <v>5</v>
      </c>
      <c r="F9" s="93"/>
    </row>
    <row r="10" spans="1:6" x14ac:dyDescent="0.2">
      <c r="A10" s="97"/>
      <c r="B10" s="98"/>
      <c r="C10" s="98"/>
      <c r="D10" s="98"/>
      <c r="E10" s="98"/>
      <c r="F10" s="98"/>
    </row>
    <row r="11" spans="1:6" x14ac:dyDescent="0.2">
      <c r="A11" s="71" t="s">
        <v>628</v>
      </c>
      <c r="B11" s="92"/>
      <c r="C11" s="98"/>
      <c r="D11" s="71" t="s">
        <v>629</v>
      </c>
      <c r="E11" s="92"/>
      <c r="F11" s="98"/>
    </row>
    <row r="12" spans="1:6" ht="76.5" x14ac:dyDescent="0.2">
      <c r="A12" s="20" t="s">
        <v>630</v>
      </c>
      <c r="B12" s="92"/>
      <c r="C12" s="98"/>
      <c r="D12" s="20" t="s">
        <v>631</v>
      </c>
      <c r="E12" s="92"/>
      <c r="F12" s="98"/>
    </row>
    <row r="13" spans="1:6" x14ac:dyDescent="0.2">
      <c r="A13" s="72" t="s">
        <v>632</v>
      </c>
      <c r="B13" s="96">
        <v>1</v>
      </c>
      <c r="C13" s="98"/>
      <c r="D13" s="96" t="s">
        <v>633</v>
      </c>
      <c r="E13" s="96">
        <v>1</v>
      </c>
      <c r="F13" s="98"/>
    </row>
    <row r="14" spans="1:6" x14ac:dyDescent="0.2">
      <c r="A14" s="72" t="s">
        <v>634</v>
      </c>
      <c r="B14" s="96">
        <v>2</v>
      </c>
      <c r="C14" s="98"/>
      <c r="D14" s="72" t="s">
        <v>635</v>
      </c>
      <c r="E14" s="96">
        <v>5</v>
      </c>
      <c r="F14" s="98"/>
    </row>
    <row r="15" spans="1:6" x14ac:dyDescent="0.2">
      <c r="A15" s="72" t="s">
        <v>636</v>
      </c>
      <c r="B15" s="96">
        <v>3</v>
      </c>
      <c r="C15" s="98"/>
      <c r="D15" s="96"/>
      <c r="E15" s="96"/>
      <c r="F15" s="98"/>
    </row>
    <row r="16" spans="1:6" x14ac:dyDescent="0.2">
      <c r="A16" s="72" t="s">
        <v>637</v>
      </c>
      <c r="B16" s="96">
        <v>4</v>
      </c>
      <c r="C16" s="98"/>
      <c r="D16" s="96"/>
      <c r="E16" s="96"/>
      <c r="F16" s="98"/>
    </row>
    <row r="17" spans="1:6" x14ac:dyDescent="0.2">
      <c r="A17" s="96" t="s">
        <v>638</v>
      </c>
      <c r="B17" s="96">
        <v>5</v>
      </c>
      <c r="C17" s="98"/>
      <c r="D17"/>
      <c r="E17" s="96"/>
      <c r="F17" s="98"/>
    </row>
    <row r="18" spans="1:6" x14ac:dyDescent="0.2">
      <c r="A18" s="98"/>
      <c r="B18" s="98"/>
      <c r="C18" s="98"/>
      <c r="D18" s="98"/>
      <c r="E18" s="98"/>
      <c r="F18" s="98"/>
    </row>
    <row r="19" spans="1:6" x14ac:dyDescent="0.2">
      <c r="A19" s="71" t="s">
        <v>639</v>
      </c>
      <c r="B19" s="92"/>
      <c r="C19" s="98"/>
      <c r="D19" s="71" t="s">
        <v>640</v>
      </c>
      <c r="E19" s="92"/>
      <c r="F19" s="98"/>
    </row>
    <row r="20" spans="1:6" ht="38.25" x14ac:dyDescent="0.2">
      <c r="A20" s="20" t="s">
        <v>641</v>
      </c>
      <c r="B20" s="92"/>
      <c r="C20" s="98"/>
      <c r="D20" s="20" t="s">
        <v>642</v>
      </c>
      <c r="E20" s="92"/>
      <c r="F20" s="98"/>
    </row>
    <row r="21" spans="1:6" x14ac:dyDescent="0.2">
      <c r="A21" s="96" t="s">
        <v>643</v>
      </c>
      <c r="B21" s="96">
        <v>1</v>
      </c>
      <c r="C21" s="98"/>
      <c r="D21" s="96" t="s">
        <v>633</v>
      </c>
      <c r="E21" s="96">
        <v>1</v>
      </c>
      <c r="F21" s="98"/>
    </row>
    <row r="22" spans="1:6" x14ac:dyDescent="0.2">
      <c r="A22" s="218" t="s">
        <v>644</v>
      </c>
      <c r="B22" s="96">
        <v>2</v>
      </c>
      <c r="C22" s="98"/>
      <c r="D22" s="272" t="s">
        <v>645</v>
      </c>
      <c r="E22" s="96">
        <v>2</v>
      </c>
      <c r="F22" s="98"/>
    </row>
    <row r="23" spans="1:6" x14ac:dyDescent="0.2">
      <c r="A23" s="96" t="s">
        <v>646</v>
      </c>
      <c r="B23" s="96">
        <v>3</v>
      </c>
      <c r="C23" s="98"/>
      <c r="D23" s="272" t="s">
        <v>647</v>
      </c>
      <c r="E23" s="96">
        <v>3</v>
      </c>
      <c r="F23" s="98"/>
    </row>
    <row r="24" spans="1:6" x14ac:dyDescent="0.2">
      <c r="A24" s="218" t="s">
        <v>648</v>
      </c>
      <c r="B24" s="96">
        <v>4</v>
      </c>
      <c r="C24" s="98"/>
      <c r="D24" s="272" t="s">
        <v>649</v>
      </c>
      <c r="E24" s="96">
        <v>4</v>
      </c>
      <c r="F24" s="98"/>
    </row>
    <row r="25" spans="1:6" x14ac:dyDescent="0.2">
      <c r="A25" s="96" t="s">
        <v>650</v>
      </c>
      <c r="B25" s="96">
        <v>5</v>
      </c>
      <c r="C25" s="98"/>
      <c r="D25" s="272" t="s">
        <v>651</v>
      </c>
      <c r="E25" s="99">
        <v>5</v>
      </c>
      <c r="F25" s="98"/>
    </row>
    <row r="26" spans="1:6" x14ac:dyDescent="0.2">
      <c r="A26" s="98"/>
      <c r="B26" s="98"/>
      <c r="C26" s="98"/>
      <c r="D26" s="98"/>
      <c r="E26" s="98"/>
      <c r="F26" s="98"/>
    </row>
    <row r="27" spans="1:6" x14ac:dyDescent="0.2">
      <c r="A27" s="71" t="s">
        <v>652</v>
      </c>
      <c r="B27" s="92"/>
      <c r="C27" s="98"/>
      <c r="D27" s="71" t="s">
        <v>653</v>
      </c>
      <c r="E27" s="92"/>
      <c r="F27" s="98"/>
    </row>
    <row r="28" spans="1:6" ht="51" x14ac:dyDescent="0.2">
      <c r="A28" s="20" t="s">
        <v>654</v>
      </c>
      <c r="B28" s="92"/>
      <c r="C28" s="98"/>
      <c r="D28" s="20" t="s">
        <v>655</v>
      </c>
      <c r="E28" s="92"/>
      <c r="F28" s="98"/>
    </row>
    <row r="29" spans="1:6" x14ac:dyDescent="0.2">
      <c r="A29" s="96" t="s">
        <v>656</v>
      </c>
      <c r="B29" s="96">
        <v>1</v>
      </c>
      <c r="C29" s="98"/>
      <c r="D29" s="96" t="s">
        <v>657</v>
      </c>
      <c r="E29" s="96">
        <v>1</v>
      </c>
      <c r="F29" s="98"/>
    </row>
    <row r="30" spans="1:6" ht="25.5" x14ac:dyDescent="0.2">
      <c r="A30" s="273" t="s">
        <v>658</v>
      </c>
      <c r="B30" s="96">
        <v>2</v>
      </c>
      <c r="C30" s="98"/>
      <c r="D30" s="96" t="s">
        <v>659</v>
      </c>
      <c r="E30" s="96">
        <v>2</v>
      </c>
      <c r="F30" s="98"/>
    </row>
    <row r="31" spans="1:6" ht="25.5" x14ac:dyDescent="0.2">
      <c r="A31" s="273" t="s">
        <v>660</v>
      </c>
      <c r="B31" s="96">
        <v>3</v>
      </c>
      <c r="C31" s="98"/>
      <c r="D31" s="273" t="s">
        <v>661</v>
      </c>
      <c r="E31" s="96">
        <v>3</v>
      </c>
      <c r="F31" s="98"/>
    </row>
    <row r="32" spans="1:6" ht="25.5" x14ac:dyDescent="0.2">
      <c r="A32" s="220" t="s">
        <v>662</v>
      </c>
      <c r="B32" s="96">
        <v>4</v>
      </c>
      <c r="C32" s="98"/>
      <c r="D32" s="272" t="s">
        <v>663</v>
      </c>
      <c r="E32" s="96">
        <v>4</v>
      </c>
      <c r="F32" s="98"/>
    </row>
    <row r="33" spans="1:6" ht="25.5" x14ac:dyDescent="0.2">
      <c r="A33" s="102" t="s">
        <v>664</v>
      </c>
      <c r="B33" s="96">
        <v>5</v>
      </c>
      <c r="C33" s="98"/>
      <c r="D33" s="272" t="s">
        <v>590</v>
      </c>
      <c r="E33" s="96">
        <v>5</v>
      </c>
      <c r="F33" s="98"/>
    </row>
    <row r="34" spans="1:6" x14ac:dyDescent="0.2">
      <c r="A34" s="98"/>
      <c r="B34" s="98"/>
      <c r="C34" s="98"/>
      <c r="D34" s="98"/>
      <c r="E34" s="98"/>
      <c r="F34" s="98"/>
    </row>
    <row r="35" spans="1:6" x14ac:dyDescent="0.2">
      <c r="A35" s="71" t="s">
        <v>665</v>
      </c>
      <c r="B35" s="92"/>
      <c r="C35" s="98"/>
      <c r="D35" s="322"/>
      <c r="E35" s="322"/>
      <c r="F35" s="322"/>
    </row>
    <row r="36" spans="1:6" ht="38.25" x14ac:dyDescent="0.2">
      <c r="A36" s="20" t="s">
        <v>666</v>
      </c>
      <c r="B36" s="92"/>
      <c r="C36" s="98"/>
      <c r="D36" s="322"/>
      <c r="E36" s="322"/>
      <c r="F36" s="322"/>
    </row>
    <row r="37" spans="1:6" x14ac:dyDescent="0.2">
      <c r="A37" s="96" t="s">
        <v>633</v>
      </c>
      <c r="B37" s="96">
        <v>1</v>
      </c>
      <c r="C37" s="98"/>
      <c r="D37" s="322"/>
      <c r="E37" s="322"/>
      <c r="F37" s="322"/>
    </row>
    <row r="38" spans="1:6" x14ac:dyDescent="0.2">
      <c r="A38" s="96" t="s">
        <v>635</v>
      </c>
      <c r="B38" s="96">
        <v>5</v>
      </c>
      <c r="C38" s="98"/>
      <c r="D38" s="322"/>
      <c r="E38" s="322"/>
      <c r="F38" s="322"/>
    </row>
    <row r="39" spans="1:6" x14ac:dyDescent="0.2">
      <c r="A39" s="98"/>
      <c r="B39" s="98"/>
      <c r="C39" s="98"/>
      <c r="D39" s="258"/>
      <c r="E39" s="258"/>
      <c r="F39" s="258"/>
    </row>
    <row r="40" spans="1:6" x14ac:dyDescent="0.2">
      <c r="A40" s="71" t="s">
        <v>667</v>
      </c>
      <c r="B40" s="20"/>
      <c r="C40" s="98"/>
      <c r="D40" s="258"/>
      <c r="E40" s="258"/>
      <c r="F40" s="258"/>
    </row>
    <row r="41" spans="1:6" ht="25.5" x14ac:dyDescent="0.2">
      <c r="A41" s="20" t="s">
        <v>668</v>
      </c>
      <c r="B41" s="20"/>
      <c r="C41" s="98"/>
      <c r="D41" s="258"/>
      <c r="E41" s="258"/>
      <c r="F41" s="258"/>
    </row>
    <row r="42" spans="1:6" x14ac:dyDescent="0.2">
      <c r="A42" s="72" t="s">
        <v>669</v>
      </c>
      <c r="B42" s="96">
        <v>1</v>
      </c>
      <c r="C42" s="98"/>
      <c r="D42" s="258"/>
      <c r="E42" s="258"/>
      <c r="F42" s="258"/>
    </row>
    <row r="43" spans="1:6" x14ac:dyDescent="0.2">
      <c r="A43" s="96" t="s">
        <v>670</v>
      </c>
      <c r="B43" s="96">
        <v>2</v>
      </c>
      <c r="C43" s="98"/>
      <c r="D43" s="258"/>
      <c r="E43" s="258"/>
      <c r="F43" s="258"/>
    </row>
    <row r="44" spans="1:6" x14ac:dyDescent="0.2">
      <c r="A44" s="72" t="s">
        <v>671</v>
      </c>
      <c r="B44" s="96">
        <v>3</v>
      </c>
      <c r="C44" s="98"/>
      <c r="D44" s="258"/>
      <c r="E44" s="258"/>
      <c r="F44" s="258"/>
    </row>
    <row r="45" spans="1:6" x14ac:dyDescent="0.2">
      <c r="A45" s="96" t="s">
        <v>672</v>
      </c>
      <c r="B45" s="96">
        <v>4</v>
      </c>
      <c r="C45" s="98"/>
      <c r="D45" s="258"/>
      <c r="E45" s="258"/>
      <c r="F45" s="258"/>
    </row>
    <row r="46" spans="1:6" x14ac:dyDescent="0.2">
      <c r="A46" s="96" t="s">
        <v>673</v>
      </c>
      <c r="B46" s="96">
        <v>5</v>
      </c>
      <c r="C46" s="98"/>
      <c r="D46" s="258"/>
      <c r="E46" s="258"/>
      <c r="F46" s="258"/>
    </row>
    <row r="47" spans="1:6" x14ac:dyDescent="0.2">
      <c r="A47" s="73"/>
      <c r="B47" s="72"/>
      <c r="C47" s="19"/>
      <c r="D47" s="242"/>
      <c r="E47" s="242"/>
      <c r="F47" s="242"/>
    </row>
    <row r="48" spans="1:6" ht="13.5" thickBot="1" x14ac:dyDescent="0.25">
      <c r="A48" s="73"/>
      <c r="B48" s="72"/>
      <c r="C48" s="19"/>
      <c r="D48" s="242"/>
      <c r="E48" s="242"/>
      <c r="F48" s="242"/>
    </row>
    <row r="49" spans="1:6" ht="12.75" customHeight="1" x14ac:dyDescent="0.2">
      <c r="A49" s="74" t="s">
        <v>674</v>
      </c>
      <c r="B49" s="75"/>
      <c r="C49" s="75"/>
      <c r="D49" s="75"/>
      <c r="E49" s="75"/>
      <c r="F49" s="76"/>
    </row>
    <row r="50" spans="1:6" x14ac:dyDescent="0.2">
      <c r="A50" s="77" t="s">
        <v>675</v>
      </c>
      <c r="B50" s="5"/>
      <c r="C50" s="5"/>
      <c r="D50" s="5"/>
      <c r="E50" s="5"/>
      <c r="F50" s="78"/>
    </row>
    <row r="51" spans="1:6" x14ac:dyDescent="0.2">
      <c r="A51" s="77" t="s">
        <v>676</v>
      </c>
      <c r="B51" s="5"/>
      <c r="C51" s="5"/>
      <c r="D51" s="5"/>
      <c r="E51" s="5"/>
      <c r="F51" s="78"/>
    </row>
    <row r="52" spans="1:6" ht="54" customHeight="1" thickBot="1" x14ac:dyDescent="0.25">
      <c r="A52" s="333" t="s">
        <v>677</v>
      </c>
      <c r="B52" s="334"/>
      <c r="C52" s="334"/>
      <c r="D52" s="334"/>
      <c r="E52" s="334"/>
      <c r="F52" s="335"/>
    </row>
    <row r="53" spans="1:6" x14ac:dyDescent="0.2">
      <c r="A53" s="79" t="s">
        <v>678</v>
      </c>
      <c r="B53" s="80"/>
      <c r="C53" s="19"/>
      <c r="D53" s="81" t="s">
        <v>679</v>
      </c>
      <c r="E53" s="80"/>
      <c r="F53" s="22"/>
    </row>
    <row r="54" spans="1:6" x14ac:dyDescent="0.2">
      <c r="A54" s="82" t="s">
        <v>680</v>
      </c>
      <c r="B54" s="83">
        <v>0</v>
      </c>
      <c r="C54" s="19"/>
      <c r="D54" s="84" t="s">
        <v>681</v>
      </c>
      <c r="E54" s="83">
        <v>0</v>
      </c>
      <c r="F54" s="22"/>
    </row>
    <row r="55" spans="1:6" x14ac:dyDescent="0.2">
      <c r="A55" s="82" t="s">
        <v>682</v>
      </c>
      <c r="B55" s="83">
        <v>1</v>
      </c>
      <c r="C55" s="19"/>
      <c r="D55" s="84" t="s">
        <v>683</v>
      </c>
      <c r="E55" s="83">
        <v>1</v>
      </c>
      <c r="F55" s="22"/>
    </row>
    <row r="56" spans="1:6" x14ac:dyDescent="0.2">
      <c r="A56" s="82" t="s">
        <v>684</v>
      </c>
      <c r="B56" s="83">
        <v>2</v>
      </c>
      <c r="C56" s="19"/>
      <c r="D56" s="84" t="s">
        <v>685</v>
      </c>
      <c r="E56" s="83">
        <v>2</v>
      </c>
      <c r="F56" s="22"/>
    </row>
    <row r="57" spans="1:6" x14ac:dyDescent="0.2">
      <c r="A57" s="82" t="s">
        <v>686</v>
      </c>
      <c r="B57" s="83">
        <v>3</v>
      </c>
      <c r="C57" s="19"/>
      <c r="D57" s="84" t="s">
        <v>687</v>
      </c>
      <c r="E57" s="83">
        <v>3</v>
      </c>
      <c r="F57" s="22"/>
    </row>
    <row r="58" spans="1:6" x14ac:dyDescent="0.2">
      <c r="A58" s="82" t="s">
        <v>688</v>
      </c>
      <c r="B58" s="83">
        <v>4</v>
      </c>
      <c r="C58" s="19"/>
      <c r="D58" s="84" t="s">
        <v>689</v>
      </c>
      <c r="E58" s="83">
        <v>4</v>
      </c>
      <c r="F58" s="22"/>
    </row>
    <row r="59" spans="1:6" x14ac:dyDescent="0.2">
      <c r="A59" s="85" t="s">
        <v>690</v>
      </c>
      <c r="B59" s="86">
        <v>5</v>
      </c>
      <c r="C59" s="19"/>
      <c r="D59" s="87" t="s">
        <v>691</v>
      </c>
      <c r="E59" s="86">
        <v>5</v>
      </c>
      <c r="F59" s="22"/>
    </row>
    <row r="60" spans="1:6" ht="23.1" customHeight="1" x14ac:dyDescent="0.2">
      <c r="A60" s="327" t="s">
        <v>692</v>
      </c>
      <c r="B60" s="328"/>
      <c r="C60" s="328"/>
      <c r="D60" s="328"/>
      <c r="E60" s="329"/>
      <c r="F60" s="22"/>
    </row>
    <row r="61" spans="1:6" ht="23.1" customHeight="1" x14ac:dyDescent="0.2">
      <c r="A61" s="330" t="s">
        <v>693</v>
      </c>
      <c r="B61" s="331"/>
      <c r="C61" s="331"/>
      <c r="D61" s="331"/>
      <c r="E61" s="332"/>
      <c r="F61" s="22"/>
    </row>
    <row r="62" spans="1:6" ht="13.5" thickBot="1" x14ac:dyDescent="0.25">
      <c r="A62" s="24"/>
      <c r="B62" s="21"/>
      <c r="C62" s="21"/>
      <c r="D62" s="21"/>
      <c r="E62" s="21"/>
      <c r="F62" s="25"/>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O62"/>
  <sheetViews>
    <sheetView topLeftCell="F1" zoomScaleNormal="100" zoomScaleSheetLayoutView="25" zoomScalePageLayoutView="90" workbookViewId="0">
      <pane ySplit="2" topLeftCell="A12" activePane="bottomLeft" state="frozen"/>
      <selection activeCell="H63" sqref="H62:H63"/>
      <selection pane="bottomLeft" activeCell="I20" sqref="I20"/>
    </sheetView>
  </sheetViews>
  <sheetFormatPr baseColWidth="10"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188"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26" t="s">
        <v>286</v>
      </c>
      <c r="B1" s="41"/>
      <c r="C1" s="41"/>
      <c r="D1" s="41"/>
      <c r="E1" s="185"/>
      <c r="F1" s="41"/>
      <c r="G1" s="41"/>
      <c r="H1" s="199"/>
      <c r="I1" s="41"/>
      <c r="J1" s="41"/>
      <c r="K1" s="41"/>
      <c r="L1" s="41"/>
      <c r="M1" s="41"/>
      <c r="N1" s="41"/>
      <c r="O1" s="41"/>
    </row>
    <row r="2" spans="1:15" s="50" customFormat="1" ht="27" customHeight="1" x14ac:dyDescent="0.2">
      <c r="A2" s="29" t="str">
        <f>Risikobereiche!B2</f>
        <v>A) Personalbeschaffung bzw. Aufstieg und Entwicklung des Personals</v>
      </c>
      <c r="B2" s="48"/>
      <c r="C2" s="48"/>
      <c r="D2" s="48"/>
      <c r="E2" s="186"/>
      <c r="F2" s="48"/>
      <c r="G2" s="49" t="s">
        <v>342</v>
      </c>
      <c r="H2" s="200"/>
      <c r="I2" s="42"/>
      <c r="J2" s="42"/>
      <c r="K2" s="42"/>
      <c r="L2" s="42"/>
      <c r="M2" s="42"/>
      <c r="N2" s="42"/>
      <c r="O2" s="41"/>
    </row>
    <row r="3" spans="1:15" ht="30.75" customHeight="1" x14ac:dyDescent="0.2">
      <c r="A3" s="340" t="str">
        <f>Risikobereiche!A7</f>
        <v>A.01 Beschaffung von Personal auf begrenzte/unbegrenzte Zeit und Aufstieg des Personals</v>
      </c>
      <c r="B3" s="341"/>
      <c r="C3" s="341"/>
      <c r="D3" s="341"/>
      <c r="E3" s="195"/>
      <c r="F3" s="195"/>
      <c r="G3" s="52" t="str">
        <f>IF(C6=0,"--",IF(C6&lt;10,"Gering",IF(C6&lt;18,"Medio",IF(C6&lt;25.1,"Alto",""))))</f>
        <v>Gering</v>
      </c>
      <c r="H3" s="201">
        <f>C6</f>
        <v>2.916666666666667</v>
      </c>
      <c r="I3" s="33"/>
      <c r="J3" s="33"/>
      <c r="K3" s="33"/>
      <c r="L3" s="33"/>
      <c r="M3" s="33"/>
      <c r="N3" s="33"/>
      <c r="O3" s="41"/>
    </row>
    <row r="4" spans="1:15" ht="51.95" customHeight="1" outlineLevel="1" x14ac:dyDescent="0.2">
      <c r="A4" s="342" t="str">
        <f>A3</f>
        <v>A.01 Beschaffung von Personal auf begrenzte/unbegrenzte Zeit und Aufstieg des Personals</v>
      </c>
      <c r="B4" s="360" t="s">
        <v>324</v>
      </c>
      <c r="C4" s="346"/>
      <c r="D4" s="164" t="s">
        <v>750</v>
      </c>
      <c r="E4" s="17" t="s">
        <v>548</v>
      </c>
      <c r="F4" s="164" t="s">
        <v>547</v>
      </c>
      <c r="G4" s="269" t="s">
        <v>337</v>
      </c>
      <c r="H4" s="349" t="s">
        <v>341</v>
      </c>
      <c r="I4" s="336"/>
      <c r="J4" s="336" t="s">
        <v>350</v>
      </c>
      <c r="K4" s="336"/>
      <c r="L4" s="358" t="s">
        <v>349</v>
      </c>
      <c r="M4" s="358" t="s">
        <v>463</v>
      </c>
      <c r="N4" s="336" t="s">
        <v>464</v>
      </c>
      <c r="O4" s="41"/>
    </row>
    <row r="5" spans="1:15" ht="24.75" customHeight="1" outlineLevel="1" x14ac:dyDescent="0.2">
      <c r="A5" s="343"/>
      <c r="B5" s="347"/>
      <c r="C5" s="348"/>
      <c r="D5" s="31" t="s">
        <v>751</v>
      </c>
      <c r="E5" s="31" t="s">
        <v>338</v>
      </c>
      <c r="F5" s="31" t="s">
        <v>339</v>
      </c>
      <c r="G5" s="31" t="s">
        <v>338</v>
      </c>
      <c r="H5" s="43" t="s">
        <v>457</v>
      </c>
      <c r="I5" s="43" t="s">
        <v>458</v>
      </c>
      <c r="J5" s="43" t="s">
        <v>457</v>
      </c>
      <c r="K5" s="43" t="s">
        <v>458</v>
      </c>
      <c r="L5" s="354"/>
      <c r="M5" s="354"/>
      <c r="N5" s="336"/>
      <c r="O5" s="41"/>
    </row>
    <row r="6" spans="1:15" ht="75.75" customHeight="1" outlineLevel="1" x14ac:dyDescent="0.2">
      <c r="A6" s="343"/>
      <c r="B6" s="189" t="s">
        <v>325</v>
      </c>
      <c r="C6" s="337">
        <f>B7*B9</f>
        <v>2.916666666666667</v>
      </c>
      <c r="D6" s="53" t="s">
        <v>752</v>
      </c>
      <c r="E6" s="251" t="s">
        <v>204</v>
      </c>
      <c r="F6" s="157" t="str">
        <f>VLOOKUP(E6,Risikoverzeichnis!$A$10:$B$31,2,FALSE)</f>
        <v>CR.1 Rechtswidrige Beinflussung eines Verfahrens</v>
      </c>
      <c r="G6" s="177" t="s">
        <v>335</v>
      </c>
      <c r="H6" s="159" t="s">
        <v>442</v>
      </c>
      <c r="I6" s="53" t="s">
        <v>448</v>
      </c>
      <c r="J6" s="264" t="s">
        <v>441</v>
      </c>
      <c r="K6" s="53" t="s">
        <v>459</v>
      </c>
      <c r="L6" s="157" t="s">
        <v>566</v>
      </c>
      <c r="M6" s="254" t="s">
        <v>465</v>
      </c>
      <c r="N6" s="11" t="s">
        <v>535</v>
      </c>
      <c r="O6" s="41"/>
    </row>
    <row r="7" spans="1:15" ht="114.75" outlineLevel="1" x14ac:dyDescent="0.2">
      <c r="A7" s="343"/>
      <c r="B7" s="190">
        <f>SUM(A!B6:B47)/6</f>
        <v>2.3333333333333335</v>
      </c>
      <c r="C7" s="338"/>
      <c r="D7" s="11" t="s">
        <v>753</v>
      </c>
      <c r="E7" s="251" t="s">
        <v>186</v>
      </c>
      <c r="F7" s="157" t="str">
        <f>VLOOKUP(E7,Risikoverzeichnis!$A$10:$B$31,2,FALSE)</f>
        <v>CR.1 Rechtswidrige Beinflussung eines Verfahrens</v>
      </c>
      <c r="G7" s="177" t="s">
        <v>334</v>
      </c>
      <c r="H7" s="257" t="s">
        <v>443</v>
      </c>
      <c r="I7" s="53" t="s">
        <v>449</v>
      </c>
      <c r="J7" s="264" t="s">
        <v>441</v>
      </c>
      <c r="K7" s="53" t="s">
        <v>460</v>
      </c>
      <c r="L7" s="157" t="s">
        <v>354</v>
      </c>
      <c r="M7" s="157" t="s">
        <v>567</v>
      </c>
      <c r="N7" s="302" t="s">
        <v>868</v>
      </c>
      <c r="O7" s="41"/>
    </row>
    <row r="8" spans="1:15" ht="76.5" outlineLevel="1" x14ac:dyDescent="0.2">
      <c r="A8" s="343"/>
      <c r="B8" s="191" t="s">
        <v>326</v>
      </c>
      <c r="C8" s="338"/>
      <c r="D8" s="53" t="s">
        <v>754</v>
      </c>
      <c r="E8" s="251" t="s">
        <v>218</v>
      </c>
      <c r="F8" s="157" t="str">
        <f>VLOOKUP(E8,Risikoverzeichnis!$A$10:$B$31,2,FALSE)</f>
        <v>CR.5 Umgehung der vorgesehenen Prozeduren bzw. der Kontrollen</v>
      </c>
      <c r="G8" s="177" t="s">
        <v>334</v>
      </c>
      <c r="H8" s="159" t="s">
        <v>443</v>
      </c>
      <c r="I8" s="53" t="s">
        <v>449</v>
      </c>
      <c r="J8" s="53" t="s">
        <v>439</v>
      </c>
      <c r="K8" s="53" t="s">
        <v>460</v>
      </c>
      <c r="L8" s="53" t="s">
        <v>354</v>
      </c>
      <c r="M8" s="157" t="s">
        <v>466</v>
      </c>
      <c r="N8" s="265" t="s">
        <v>539</v>
      </c>
      <c r="O8" s="41"/>
    </row>
    <row r="9" spans="1:15" ht="76.5" outlineLevel="1" x14ac:dyDescent="0.2">
      <c r="A9" s="343"/>
      <c r="B9" s="191">
        <f>SUM(A!E6:E34)/4</f>
        <v>1.25</v>
      </c>
      <c r="C9" s="338"/>
      <c r="D9" s="254" t="s">
        <v>755</v>
      </c>
      <c r="E9" s="251" t="s">
        <v>188</v>
      </c>
      <c r="F9" s="157" t="str">
        <f>VLOOKUP(E9,Risikoverzeichnis!$A$10:$B$31,2,FALSE)</f>
        <v>CR.1 Rechtswidrige Beinflussung eines Verfahrens</v>
      </c>
      <c r="G9" s="177" t="s">
        <v>334</v>
      </c>
      <c r="H9" s="257" t="s">
        <v>444</v>
      </c>
      <c r="I9" s="53" t="s">
        <v>450</v>
      </c>
      <c r="J9" s="53"/>
      <c r="K9" s="53" t="s">
        <v>459</v>
      </c>
      <c r="L9" s="157" t="s">
        <v>354</v>
      </c>
      <c r="M9" s="157" t="s">
        <v>467</v>
      </c>
      <c r="N9" s="265" t="s">
        <v>540</v>
      </c>
      <c r="O9" s="41"/>
    </row>
    <row r="10" spans="1:15" ht="105" customHeight="1" outlineLevel="1" x14ac:dyDescent="0.2">
      <c r="A10" s="359"/>
      <c r="B10" s="221"/>
      <c r="C10" s="352"/>
      <c r="D10" s="53" t="s">
        <v>756</v>
      </c>
      <c r="E10" s="251" t="s">
        <v>236</v>
      </c>
      <c r="F10" s="157" t="str">
        <f>VLOOKUP(E10,Risikoverzeichnis!$A$10:$B$31,2,FALSE)</f>
        <v>CR.6 Missbrauch der Ermessensfreiheit</v>
      </c>
      <c r="G10" s="177" t="s">
        <v>334</v>
      </c>
      <c r="H10" s="159" t="s">
        <v>445</v>
      </c>
      <c r="I10" s="53" t="s">
        <v>451</v>
      </c>
      <c r="J10" s="53"/>
      <c r="K10" s="53" t="s">
        <v>461</v>
      </c>
      <c r="L10" s="157" t="s">
        <v>354</v>
      </c>
      <c r="M10" s="157" t="s">
        <v>355</v>
      </c>
      <c r="N10" s="177" t="s">
        <v>496</v>
      </c>
      <c r="O10" s="41"/>
    </row>
    <row r="11" spans="1:15" ht="63.75" outlineLevel="1" x14ac:dyDescent="0.2">
      <c r="A11" s="355"/>
      <c r="B11" s="276"/>
      <c r="C11" s="353"/>
      <c r="D11" s="254" t="s">
        <v>757</v>
      </c>
      <c r="E11" s="251" t="s">
        <v>218</v>
      </c>
      <c r="F11" s="157" t="str">
        <f>VLOOKUP(E11,Risikoverzeichnis!$A$10:$B$31,2,FALSE)</f>
        <v>CR.5 Umgehung der vorgesehenen Prozeduren bzw. der Kontrollen</v>
      </c>
      <c r="G11" s="177" t="s">
        <v>334</v>
      </c>
      <c r="H11" s="257" t="s">
        <v>446</v>
      </c>
      <c r="I11" s="53" t="s">
        <v>452</v>
      </c>
      <c r="J11" s="53" t="s">
        <v>437</v>
      </c>
      <c r="K11" s="53" t="s">
        <v>460</v>
      </c>
      <c r="L11" s="157" t="s">
        <v>354</v>
      </c>
      <c r="M11" s="157" t="s">
        <v>356</v>
      </c>
      <c r="N11" s="177" t="s">
        <v>497</v>
      </c>
      <c r="O11" s="41"/>
    </row>
    <row r="12" spans="1:15" x14ac:dyDescent="0.2">
      <c r="A12" s="33"/>
      <c r="B12" s="33"/>
      <c r="C12" s="33"/>
      <c r="D12" s="33"/>
      <c r="E12" s="187"/>
      <c r="F12" s="33"/>
      <c r="G12" s="33"/>
      <c r="H12" s="202"/>
      <c r="I12" s="33"/>
      <c r="J12" s="33"/>
      <c r="K12" s="33"/>
      <c r="L12" s="33"/>
      <c r="M12" s="33"/>
      <c r="N12" s="33"/>
      <c r="O12" s="41"/>
    </row>
    <row r="13" spans="1:15" ht="54.75" customHeight="1" x14ac:dyDescent="0.2">
      <c r="A13" s="340" t="str">
        <f>Risikobereiche!A8</f>
        <v>A.02 Gehaltsentwicklung</v>
      </c>
      <c r="B13" s="341"/>
      <c r="C13" s="341"/>
      <c r="D13" s="341"/>
      <c r="E13" s="195"/>
      <c r="F13" s="195"/>
      <c r="G13" s="52" t="str">
        <f>IF(C16=0,"--",IF(C16&lt;10,"Gering",IF(C16&lt;18,"Medio",IF(C16&lt;25.1,"Alto",""))))</f>
        <v>Gering</v>
      </c>
      <c r="H13" s="201">
        <f>C16</f>
        <v>2.916666666666667</v>
      </c>
      <c r="I13" s="33"/>
      <c r="J13" s="33"/>
      <c r="K13" s="33"/>
      <c r="L13" s="33"/>
      <c r="M13" s="33"/>
      <c r="N13" s="33"/>
      <c r="O13" s="41"/>
    </row>
    <row r="14" spans="1:15" ht="42.75" outlineLevel="1" x14ac:dyDescent="0.2">
      <c r="A14" s="342" t="str">
        <f>A13</f>
        <v>A.02 Gehaltsentwicklung</v>
      </c>
      <c r="B14" s="345" t="s">
        <v>324</v>
      </c>
      <c r="C14" s="346"/>
      <c r="D14" s="164" t="s">
        <v>157</v>
      </c>
      <c r="E14" s="17" t="s">
        <v>548</v>
      </c>
      <c r="F14" s="164" t="s">
        <v>547</v>
      </c>
      <c r="G14" s="269" t="s">
        <v>337</v>
      </c>
      <c r="H14" s="349" t="s">
        <v>341</v>
      </c>
      <c r="I14" s="336"/>
      <c r="J14" s="336" t="s">
        <v>351</v>
      </c>
      <c r="K14" s="336"/>
      <c r="L14" s="358" t="s">
        <v>349</v>
      </c>
      <c r="M14" s="270" t="s">
        <v>463</v>
      </c>
      <c r="N14" s="336" t="s">
        <v>464</v>
      </c>
      <c r="O14" s="41"/>
    </row>
    <row r="15" spans="1:15" ht="20.100000000000001" customHeight="1" outlineLevel="1" x14ac:dyDescent="0.2">
      <c r="A15" s="343"/>
      <c r="B15" s="347"/>
      <c r="C15" s="348"/>
      <c r="D15" s="31" t="s">
        <v>751</v>
      </c>
      <c r="E15" s="31" t="s">
        <v>338</v>
      </c>
      <c r="F15" s="31" t="s">
        <v>339</v>
      </c>
      <c r="G15" s="301" t="s">
        <v>338</v>
      </c>
      <c r="H15" s="43" t="s">
        <v>457</v>
      </c>
      <c r="I15" s="43" t="s">
        <v>458</v>
      </c>
      <c r="J15" s="43" t="s">
        <v>457</v>
      </c>
      <c r="K15" s="43" t="s">
        <v>458</v>
      </c>
      <c r="L15" s="354"/>
      <c r="M15" s="271"/>
      <c r="N15" s="336"/>
      <c r="O15" s="41"/>
    </row>
    <row r="16" spans="1:15" ht="92.25" customHeight="1" outlineLevel="1" x14ac:dyDescent="0.2">
      <c r="A16" s="343"/>
      <c r="B16" s="189" t="s">
        <v>549</v>
      </c>
      <c r="C16" s="337">
        <f>B17*B19</f>
        <v>2.916666666666667</v>
      </c>
      <c r="D16" s="284" t="s">
        <v>758</v>
      </c>
      <c r="E16" s="289" t="s">
        <v>204</v>
      </c>
      <c r="F16" s="206" t="str">
        <f>VLOOKUP(E16,Risikoverzeichnis!$A$10:$B$31,2,FALSE)</f>
        <v>CR.1 Rechtswidrige Beinflussung eines Verfahrens</v>
      </c>
      <c r="G16" s="285" t="s">
        <v>335</v>
      </c>
      <c r="H16" s="209" t="s">
        <v>442</v>
      </c>
      <c r="I16" s="286" t="s">
        <v>448</v>
      </c>
      <c r="J16" s="287" t="s">
        <v>441</v>
      </c>
      <c r="K16" s="286" t="s">
        <v>459</v>
      </c>
      <c r="L16" s="284" t="s">
        <v>354</v>
      </c>
      <c r="M16" s="206" t="s">
        <v>568</v>
      </c>
      <c r="N16" s="285" t="s">
        <v>536</v>
      </c>
      <c r="O16" s="41"/>
    </row>
    <row r="17" spans="1:15" ht="93.75" customHeight="1" outlineLevel="1" x14ac:dyDescent="0.2">
      <c r="A17" s="343"/>
      <c r="B17" s="190">
        <f>SUM(A!B54:B95)/6</f>
        <v>2.3333333333333335</v>
      </c>
      <c r="C17" s="338"/>
      <c r="D17" s="288" t="s">
        <v>759</v>
      </c>
      <c r="E17" s="289" t="s">
        <v>186</v>
      </c>
      <c r="F17" s="206" t="str">
        <f>VLOOKUP(E17,Risikoverzeichnis!$A$10:$B$31,2,FALSE)</f>
        <v>CR.1 Rechtswidrige Beinflussung eines Verfahrens</v>
      </c>
      <c r="G17" s="285" t="s">
        <v>334</v>
      </c>
      <c r="H17" s="209" t="s">
        <v>444</v>
      </c>
      <c r="I17" s="286" t="s">
        <v>454</v>
      </c>
      <c r="J17" s="287" t="s">
        <v>441</v>
      </c>
      <c r="K17" s="286" t="s">
        <v>460</v>
      </c>
      <c r="L17" s="206" t="s">
        <v>354</v>
      </c>
      <c r="M17" s="284" t="s">
        <v>472</v>
      </c>
      <c r="N17" s="289" t="s">
        <v>872</v>
      </c>
      <c r="O17" s="41"/>
    </row>
    <row r="18" spans="1:15" ht="76.5" outlineLevel="1" x14ac:dyDescent="0.2">
      <c r="A18" s="343"/>
      <c r="B18" s="192" t="s">
        <v>326</v>
      </c>
      <c r="C18" s="338"/>
      <c r="D18" s="286" t="s">
        <v>754</v>
      </c>
      <c r="E18" s="289" t="s">
        <v>218</v>
      </c>
      <c r="F18" s="206" t="str">
        <f>VLOOKUP(E18,Risikoverzeichnis!$A$10:$B$31,2,FALSE)</f>
        <v>CR.5 Umgehung der vorgesehenen Prozeduren bzw. der Kontrollen</v>
      </c>
      <c r="G18" s="285" t="s">
        <v>334</v>
      </c>
      <c r="H18" s="209" t="s">
        <v>443</v>
      </c>
      <c r="I18" s="286" t="s">
        <v>449</v>
      </c>
      <c r="J18" s="286" t="s">
        <v>439</v>
      </c>
      <c r="K18" s="286" t="s">
        <v>460</v>
      </c>
      <c r="L18" s="206" t="s">
        <v>354</v>
      </c>
      <c r="M18" s="206" t="s">
        <v>468</v>
      </c>
      <c r="N18" s="289" t="s">
        <v>542</v>
      </c>
      <c r="O18" s="41"/>
    </row>
    <row r="19" spans="1:15" ht="76.5" outlineLevel="1" x14ac:dyDescent="0.2">
      <c r="A19" s="343"/>
      <c r="B19" s="191">
        <f>SUM(A!E54:E82)/4</f>
        <v>1.25</v>
      </c>
      <c r="C19" s="338"/>
      <c r="D19" s="284" t="s">
        <v>755</v>
      </c>
      <c r="E19" s="289" t="s">
        <v>188</v>
      </c>
      <c r="F19" s="206" t="str">
        <f>VLOOKUP(E19,Risikoverzeichnis!$A$10:$B$31,2,FALSE)</f>
        <v>CR.1 Rechtswidrige Beinflussung eines Verfahrens</v>
      </c>
      <c r="G19" s="285" t="s">
        <v>334</v>
      </c>
      <c r="H19" s="209" t="s">
        <v>444</v>
      </c>
      <c r="I19" s="286" t="s">
        <v>455</v>
      </c>
      <c r="J19" s="286"/>
      <c r="K19" s="286" t="s">
        <v>459</v>
      </c>
      <c r="L19" s="206" t="s">
        <v>354</v>
      </c>
      <c r="M19" s="206" t="s">
        <v>469</v>
      </c>
      <c r="N19" s="285" t="s">
        <v>543</v>
      </c>
      <c r="O19" s="41"/>
    </row>
    <row r="20" spans="1:15" ht="102" outlineLevel="1" x14ac:dyDescent="0.2">
      <c r="A20" s="343"/>
      <c r="B20" s="88"/>
      <c r="C20" s="338"/>
      <c r="D20" s="286" t="s">
        <v>756</v>
      </c>
      <c r="E20" s="289" t="s">
        <v>236</v>
      </c>
      <c r="F20" s="206" t="str">
        <f>VLOOKUP(E20,Risikoverzeichnis!$A$10:$B$31,2,FALSE)</f>
        <v>CR.6 Missbrauch der Ermessensfreiheit</v>
      </c>
      <c r="G20" s="285" t="s">
        <v>334</v>
      </c>
      <c r="H20" s="290" t="s">
        <v>445</v>
      </c>
      <c r="I20" s="286" t="s">
        <v>454</v>
      </c>
      <c r="J20" s="286"/>
      <c r="K20" s="286" t="s">
        <v>461</v>
      </c>
      <c r="L20" s="206" t="s">
        <v>354</v>
      </c>
      <c r="M20" s="206" t="s">
        <v>473</v>
      </c>
      <c r="N20" s="285" t="s">
        <v>498</v>
      </c>
      <c r="O20" s="41"/>
    </row>
    <row r="21" spans="1:15" ht="67.5" customHeight="1" outlineLevel="1" x14ac:dyDescent="0.2">
      <c r="A21" s="343"/>
      <c r="B21" s="222"/>
      <c r="C21" s="338"/>
      <c r="D21" s="284" t="s">
        <v>760</v>
      </c>
      <c r="E21" s="285" t="s">
        <v>199</v>
      </c>
      <c r="F21" s="206" t="str">
        <f>VLOOKUP(E21,Risikoverzeichnis!$A$10:$B$31,2,FALSE)</f>
        <v>CR.6 Missbrauch der Ermessensfreiheit</v>
      </c>
      <c r="G21" s="285" t="s">
        <v>334</v>
      </c>
      <c r="H21" s="209" t="s">
        <v>446</v>
      </c>
      <c r="I21" s="286" t="s">
        <v>456</v>
      </c>
      <c r="J21" s="287" t="s">
        <v>441</v>
      </c>
      <c r="K21" s="286"/>
      <c r="L21" s="206" t="s">
        <v>354</v>
      </c>
      <c r="M21" s="206" t="s">
        <v>474</v>
      </c>
      <c r="N21" s="285" t="s">
        <v>499</v>
      </c>
      <c r="O21" s="41"/>
    </row>
    <row r="22" spans="1:15" x14ac:dyDescent="0.2">
      <c r="A22" s="277"/>
      <c r="B22" s="278"/>
      <c r="C22" s="278"/>
      <c r="D22" s="278"/>
      <c r="E22" s="13"/>
      <c r="F22" s="278"/>
      <c r="G22" s="278"/>
      <c r="H22" s="279"/>
      <c r="I22" s="278"/>
      <c r="J22" s="278"/>
      <c r="K22" s="278"/>
      <c r="L22" s="278"/>
      <c r="M22" s="278"/>
      <c r="N22" s="280"/>
      <c r="O22" s="41"/>
    </row>
    <row r="23" spans="1:15" ht="42.75" customHeight="1" x14ac:dyDescent="0.2">
      <c r="A23" s="340" t="str">
        <f>Risikobereiche!A9</f>
        <v>A.03 Beauftragung bezüglich einer (Projekt-)Mitarbeit</v>
      </c>
      <c r="B23" s="341"/>
      <c r="C23" s="341"/>
      <c r="D23" s="341"/>
      <c r="E23" s="268"/>
      <c r="F23" s="268"/>
      <c r="G23" s="52" t="str">
        <f>IF(C26=0,"--",IF(C26&lt;10,"Gering",IF(C26&lt;18,"Medio",IF(C26&lt;25.1,"Alto",""))))</f>
        <v>Gering</v>
      </c>
      <c r="H23" s="201">
        <f>C26</f>
        <v>2.916666666666667</v>
      </c>
      <c r="I23" s="278"/>
      <c r="J23" s="278"/>
      <c r="K23" s="278"/>
      <c r="L23" s="278"/>
      <c r="M23" s="278"/>
      <c r="N23" s="281"/>
      <c r="O23" s="41"/>
    </row>
    <row r="24" spans="1:15" ht="48" customHeight="1" outlineLevel="1" x14ac:dyDescent="0.2">
      <c r="A24" s="342" t="str">
        <f>A23</f>
        <v>A.03 Beauftragung bezüglich einer (Projekt-)Mitarbeit</v>
      </c>
      <c r="B24" s="345" t="s">
        <v>324</v>
      </c>
      <c r="C24" s="346"/>
      <c r="D24" s="164" t="s">
        <v>750</v>
      </c>
      <c r="E24" s="17" t="s">
        <v>548</v>
      </c>
      <c r="F24" s="164" t="s">
        <v>547</v>
      </c>
      <c r="G24" s="196" t="s">
        <v>337</v>
      </c>
      <c r="H24" s="354" t="s">
        <v>341</v>
      </c>
      <c r="I24" s="336"/>
      <c r="J24" s="336" t="s">
        <v>351</v>
      </c>
      <c r="K24" s="336"/>
      <c r="L24" s="358" t="s">
        <v>349</v>
      </c>
      <c r="M24" s="350" t="s">
        <v>463</v>
      </c>
      <c r="N24" s="336" t="s">
        <v>464</v>
      </c>
      <c r="O24" s="41"/>
    </row>
    <row r="25" spans="1:15" ht="20.100000000000001" customHeight="1" outlineLevel="1" x14ac:dyDescent="0.2">
      <c r="A25" s="343"/>
      <c r="B25" s="347"/>
      <c r="C25" s="348"/>
      <c r="D25" s="31" t="s">
        <v>751</v>
      </c>
      <c r="E25" s="31" t="s">
        <v>338</v>
      </c>
      <c r="F25" s="31" t="s">
        <v>339</v>
      </c>
      <c r="G25" s="31" t="s">
        <v>338</v>
      </c>
      <c r="H25" s="43" t="s">
        <v>457</v>
      </c>
      <c r="I25" s="43" t="s">
        <v>458</v>
      </c>
      <c r="J25" s="43" t="s">
        <v>457</v>
      </c>
      <c r="K25" s="43" t="s">
        <v>458</v>
      </c>
      <c r="L25" s="354"/>
      <c r="M25" s="351"/>
      <c r="N25" s="336"/>
      <c r="O25" s="41"/>
    </row>
    <row r="26" spans="1:15" ht="63.75" customHeight="1" outlineLevel="1" x14ac:dyDescent="0.2">
      <c r="A26" s="343"/>
      <c r="B26" s="189" t="s">
        <v>549</v>
      </c>
      <c r="C26" s="337">
        <f>B27*B29</f>
        <v>2.916666666666667</v>
      </c>
      <c r="D26" s="284" t="s">
        <v>761</v>
      </c>
      <c r="E26" s="289" t="s">
        <v>204</v>
      </c>
      <c r="F26" s="206" t="str">
        <f>VLOOKUP(E26,Risikoverzeichnis!$A$10:$B$31,2,FALSE)</f>
        <v>CR.1 Rechtswidrige Beinflussung eines Verfahrens</v>
      </c>
      <c r="G26" s="285" t="s">
        <v>335</v>
      </c>
      <c r="H26" s="209" t="s">
        <v>442</v>
      </c>
      <c r="I26" s="286" t="s">
        <v>448</v>
      </c>
      <c r="J26" s="287" t="s">
        <v>441</v>
      </c>
      <c r="K26" s="286" t="s">
        <v>459</v>
      </c>
      <c r="L26" s="206" t="s">
        <v>354</v>
      </c>
      <c r="M26" s="206" t="s">
        <v>475</v>
      </c>
      <c r="N26" s="289" t="s">
        <v>545</v>
      </c>
      <c r="O26" s="41"/>
    </row>
    <row r="27" spans="1:15" ht="102" outlineLevel="1" x14ac:dyDescent="0.2">
      <c r="A27" s="343"/>
      <c r="B27" s="190">
        <f>SUM(A!B102:B143)/6</f>
        <v>2.3333333333333335</v>
      </c>
      <c r="C27" s="338"/>
      <c r="D27" s="291" t="s">
        <v>762</v>
      </c>
      <c r="E27" s="289" t="s">
        <v>186</v>
      </c>
      <c r="F27" s="206" t="str">
        <f>VLOOKUP(E27,Risikoverzeichnis!$A$10:$B$31,2,FALSE)</f>
        <v>CR.1 Rechtswidrige Beinflussung eines Verfahrens</v>
      </c>
      <c r="G27" s="285" t="s">
        <v>334</v>
      </c>
      <c r="H27" s="209" t="s">
        <v>444</v>
      </c>
      <c r="I27" s="286" t="s">
        <v>454</v>
      </c>
      <c r="J27" s="287" t="s">
        <v>441</v>
      </c>
      <c r="K27" s="286" t="s">
        <v>460</v>
      </c>
      <c r="L27" s="206" t="s">
        <v>354</v>
      </c>
      <c r="M27" s="284" t="s">
        <v>493</v>
      </c>
      <c r="N27" s="285" t="s">
        <v>500</v>
      </c>
      <c r="O27" s="41"/>
    </row>
    <row r="28" spans="1:15" ht="78.75" customHeight="1" outlineLevel="1" x14ac:dyDescent="0.2">
      <c r="A28" s="343"/>
      <c r="B28" s="192" t="s">
        <v>326</v>
      </c>
      <c r="C28" s="338"/>
      <c r="D28" s="284" t="s">
        <v>763</v>
      </c>
      <c r="E28" s="289" t="s">
        <v>218</v>
      </c>
      <c r="F28" s="206" t="str">
        <f>VLOOKUP(E28,Risikoverzeichnis!$A$10:$B$31,2,FALSE)</f>
        <v>CR.5 Umgehung der vorgesehenen Prozeduren bzw. der Kontrollen</v>
      </c>
      <c r="G28" s="285" t="s">
        <v>334</v>
      </c>
      <c r="H28" s="209" t="s">
        <v>443</v>
      </c>
      <c r="I28" s="286" t="s">
        <v>449</v>
      </c>
      <c r="J28" s="286" t="s">
        <v>439</v>
      </c>
      <c r="K28" s="286" t="s">
        <v>460</v>
      </c>
      <c r="L28" s="206" t="s">
        <v>354</v>
      </c>
      <c r="M28" s="284" t="s">
        <v>494</v>
      </c>
      <c r="N28" s="289" t="s">
        <v>546</v>
      </c>
      <c r="O28" s="41"/>
    </row>
    <row r="29" spans="1:15" ht="102" outlineLevel="1" x14ac:dyDescent="0.2">
      <c r="A29" s="344"/>
      <c r="B29" s="191">
        <f>SUM(A!E102:E130)/4</f>
        <v>1.25</v>
      </c>
      <c r="C29" s="339"/>
      <c r="D29" s="284" t="s">
        <v>764</v>
      </c>
      <c r="E29" s="285" t="s">
        <v>203</v>
      </c>
      <c r="F29" s="206" t="str">
        <f>VLOOKUP(E29,Risikoverzeichnis!$A$10:$B$31,2,FALSE)</f>
        <v>CR.7 Rechtswidrige Taten</v>
      </c>
      <c r="G29" s="285" t="s">
        <v>334</v>
      </c>
      <c r="H29" s="290" t="s">
        <v>447</v>
      </c>
      <c r="I29" s="286" t="s">
        <v>454</v>
      </c>
      <c r="J29" s="287" t="s">
        <v>441</v>
      </c>
      <c r="K29" s="286"/>
      <c r="L29" s="206" t="s">
        <v>354</v>
      </c>
      <c r="M29" s="206" t="s">
        <v>476</v>
      </c>
      <c r="N29" s="285" t="s">
        <v>501</v>
      </c>
      <c r="O29" s="41"/>
    </row>
    <row r="30" spans="1:15" x14ac:dyDescent="0.2">
      <c r="A30" s="33"/>
      <c r="B30" s="33"/>
      <c r="C30" s="33"/>
      <c r="D30" s="33"/>
      <c r="E30" s="187"/>
      <c r="F30" s="33"/>
      <c r="G30" s="33"/>
      <c r="H30" s="202"/>
      <c r="I30" s="33"/>
      <c r="J30" s="33"/>
      <c r="K30" s="33"/>
      <c r="L30" s="33"/>
      <c r="M30" s="33"/>
      <c r="N30" s="33"/>
      <c r="O30" s="41"/>
    </row>
    <row r="31" spans="1:15" ht="41.25" customHeight="1" x14ac:dyDescent="0.2">
      <c r="A31" s="340" t="str">
        <f>Risikobereiche!A10</f>
        <v>A.04 Arbeitskräfteüberlassung (staff leasing)</v>
      </c>
      <c r="B31" s="341"/>
      <c r="C31" s="341"/>
      <c r="D31" s="341"/>
      <c r="E31" s="195"/>
      <c r="F31" s="195"/>
      <c r="G31" s="52" t="str">
        <f>IF(C34=0,"--",IF(C34&lt;10,"Gering",IF(C34&lt;18,"Medio",IF(C34&lt;25.1,"Alto",""))))</f>
        <v>Gering</v>
      </c>
      <c r="H31" s="201">
        <f>C34</f>
        <v>2.708333333333333</v>
      </c>
      <c r="I31" s="33"/>
      <c r="J31" s="33"/>
      <c r="K31" s="33"/>
      <c r="L31" s="33"/>
      <c r="M31" s="33"/>
      <c r="N31" s="33"/>
      <c r="O31" s="41"/>
    </row>
    <row r="32" spans="1:15" ht="48.75" customHeight="1" outlineLevel="1" x14ac:dyDescent="0.2">
      <c r="A32" s="342" t="str">
        <f>A31</f>
        <v>A.04 Arbeitskräfteüberlassung (staff leasing)</v>
      </c>
      <c r="B32" s="356" t="s">
        <v>324</v>
      </c>
      <c r="C32" s="346"/>
      <c r="D32" s="164" t="s">
        <v>750</v>
      </c>
      <c r="E32" s="17" t="s">
        <v>548</v>
      </c>
      <c r="F32" s="164" t="s">
        <v>547</v>
      </c>
      <c r="G32" s="269" t="s">
        <v>337</v>
      </c>
      <c r="H32" s="349" t="s">
        <v>341</v>
      </c>
      <c r="I32" s="336"/>
      <c r="J32" s="336" t="s">
        <v>346</v>
      </c>
      <c r="K32" s="336"/>
      <c r="L32" s="358" t="s">
        <v>349</v>
      </c>
      <c r="M32" s="350" t="s">
        <v>463</v>
      </c>
      <c r="N32" s="336" t="s">
        <v>464</v>
      </c>
      <c r="O32" s="41"/>
    </row>
    <row r="33" spans="1:15" ht="22.5" outlineLevel="1" x14ac:dyDescent="0.2">
      <c r="A33" s="343"/>
      <c r="B33" s="357"/>
      <c r="C33" s="348"/>
      <c r="D33" s="31" t="s">
        <v>751</v>
      </c>
      <c r="E33" s="31" t="s">
        <v>338</v>
      </c>
      <c r="F33" s="31" t="s">
        <v>339</v>
      </c>
      <c r="G33" s="31" t="s">
        <v>338</v>
      </c>
      <c r="H33" s="43" t="s">
        <v>457</v>
      </c>
      <c r="I33" s="43" t="s">
        <v>458</v>
      </c>
      <c r="J33" s="43" t="s">
        <v>457</v>
      </c>
      <c r="K33" s="43" t="s">
        <v>458</v>
      </c>
      <c r="L33" s="354"/>
      <c r="M33" s="351"/>
      <c r="N33" s="336"/>
      <c r="O33" s="41"/>
    </row>
    <row r="34" spans="1:15" ht="89.25" outlineLevel="1" x14ac:dyDescent="0.2">
      <c r="A34" s="343"/>
      <c r="B34" s="193" t="s">
        <v>549</v>
      </c>
      <c r="C34" s="337">
        <f>B35*B38</f>
        <v>2.708333333333333</v>
      </c>
      <c r="D34" s="254" t="s">
        <v>761</v>
      </c>
      <c r="E34" s="265" t="s">
        <v>204</v>
      </c>
      <c r="F34" s="157" t="str">
        <f>VLOOKUP(E34,Risikoverzeichnis!$A$10:$B$31,2,FALSE)</f>
        <v>CR.1 Rechtswidrige Beinflussung eines Verfahrens</v>
      </c>
      <c r="G34" s="177" t="s">
        <v>335</v>
      </c>
      <c r="H34" s="159" t="s">
        <v>442</v>
      </c>
      <c r="I34" s="53" t="s">
        <v>448</v>
      </c>
      <c r="J34" s="264" t="s">
        <v>441</v>
      </c>
      <c r="K34" s="53" t="s">
        <v>459</v>
      </c>
      <c r="L34" s="157" t="s">
        <v>354</v>
      </c>
      <c r="M34" s="53" t="s">
        <v>477</v>
      </c>
      <c r="N34" s="11" t="s">
        <v>537</v>
      </c>
      <c r="O34" s="41"/>
    </row>
    <row r="35" spans="1:15" ht="72" customHeight="1" outlineLevel="1" x14ac:dyDescent="0.2">
      <c r="A35" s="343"/>
      <c r="B35" s="193">
        <f>SUM(A!B151:B192)/6</f>
        <v>2.1666666666666665</v>
      </c>
      <c r="C35" s="338"/>
      <c r="D35" s="283" t="s">
        <v>762</v>
      </c>
      <c r="E35" s="265" t="s">
        <v>186</v>
      </c>
      <c r="F35" s="157" t="str">
        <f>VLOOKUP(E35,Risikoverzeichnis!$A$10:$B$31,2,FALSE)</f>
        <v>CR.1 Rechtswidrige Beinflussung eines Verfahrens</v>
      </c>
      <c r="G35" s="177" t="s">
        <v>334</v>
      </c>
      <c r="H35" s="159" t="s">
        <v>444</v>
      </c>
      <c r="I35" s="53" t="s">
        <v>454</v>
      </c>
      <c r="J35" s="264" t="s">
        <v>441</v>
      </c>
      <c r="K35" s="53" t="s">
        <v>460</v>
      </c>
      <c r="L35" s="53" t="s">
        <v>354</v>
      </c>
      <c r="M35" s="53" t="s">
        <v>478</v>
      </c>
      <c r="N35" s="11" t="s">
        <v>502</v>
      </c>
      <c r="O35" s="41"/>
    </row>
    <row r="36" spans="1:15" ht="102" outlineLevel="1" x14ac:dyDescent="0.2">
      <c r="A36" s="343"/>
      <c r="B36" s="192" t="s">
        <v>326</v>
      </c>
      <c r="C36" s="352"/>
      <c r="D36" s="254" t="s">
        <v>765</v>
      </c>
      <c r="E36" s="265" t="s">
        <v>204</v>
      </c>
      <c r="F36" s="157" t="str">
        <f>VLOOKUP(E36,Risikoverzeichnis!$A$10:$B$31,2,FALSE)</f>
        <v>CR.1 Rechtswidrige Beinflussung eines Verfahrens</v>
      </c>
      <c r="G36" s="177" t="s">
        <v>334</v>
      </c>
      <c r="H36" s="209"/>
      <c r="I36" s="53" t="s">
        <v>454</v>
      </c>
      <c r="J36" s="53"/>
      <c r="K36" s="53" t="s">
        <v>460</v>
      </c>
      <c r="L36" s="53" t="s">
        <v>354</v>
      </c>
      <c r="M36" s="53" t="s">
        <v>495</v>
      </c>
      <c r="N36" s="11" t="s">
        <v>503</v>
      </c>
      <c r="O36" s="41"/>
    </row>
    <row r="37" spans="1:15" ht="102" outlineLevel="1" x14ac:dyDescent="0.2">
      <c r="A37" s="343"/>
      <c r="B37" s="223"/>
      <c r="C37" s="338"/>
      <c r="D37" s="254" t="s">
        <v>766</v>
      </c>
      <c r="E37" s="265" t="s">
        <v>204</v>
      </c>
      <c r="F37" s="157" t="str">
        <f>VLOOKUP(E37,Risikoverzeichnis!$A$10:$B$31,2,FALSE)</f>
        <v>CR.1 Rechtswidrige Beinflussung eines Verfahrens</v>
      </c>
      <c r="G37" s="177" t="s">
        <v>334</v>
      </c>
      <c r="H37" s="209"/>
      <c r="I37" s="53" t="s">
        <v>454</v>
      </c>
      <c r="J37" s="53"/>
      <c r="K37" s="53" t="s">
        <v>460</v>
      </c>
      <c r="L37" s="53" t="s">
        <v>354</v>
      </c>
      <c r="M37" s="53" t="s">
        <v>495</v>
      </c>
      <c r="N37" s="11" t="s">
        <v>503</v>
      </c>
      <c r="O37" s="41"/>
    </row>
    <row r="38" spans="1:15" ht="102" outlineLevel="1" x14ac:dyDescent="0.2">
      <c r="A38" s="355"/>
      <c r="B38" s="224">
        <f>SUM(A!E151:E179)/4</f>
        <v>1.25</v>
      </c>
      <c r="C38" s="353"/>
      <c r="D38" s="254" t="s">
        <v>764</v>
      </c>
      <c r="E38" s="265" t="s">
        <v>204</v>
      </c>
      <c r="F38" s="157" t="str">
        <f>VLOOKUP(E38,Risikoverzeichnis!$A$10:$B$31,2,FALSE)</f>
        <v>CR.1 Rechtswidrige Beinflussung eines Verfahrens</v>
      </c>
      <c r="G38" s="177" t="s">
        <v>334</v>
      </c>
      <c r="H38" s="209"/>
      <c r="I38" s="53" t="s">
        <v>454</v>
      </c>
      <c r="J38" s="53"/>
      <c r="K38" s="53" t="s">
        <v>460</v>
      </c>
      <c r="L38" s="53" t="s">
        <v>354</v>
      </c>
      <c r="M38" s="53" t="s">
        <v>495</v>
      </c>
      <c r="N38" s="11" t="s">
        <v>503</v>
      </c>
      <c r="O38" s="41"/>
    </row>
    <row r="39" spans="1:15" x14ac:dyDescent="0.2">
      <c r="A39" s="33"/>
      <c r="B39" s="33"/>
      <c r="C39" s="33"/>
      <c r="D39" s="33"/>
      <c r="E39" s="187"/>
      <c r="F39" s="33"/>
      <c r="G39" s="33"/>
      <c r="H39" s="202"/>
      <c r="I39" s="33"/>
      <c r="J39" s="33"/>
      <c r="K39" s="33"/>
      <c r="L39" s="33"/>
      <c r="M39" s="33"/>
      <c r="N39" s="33"/>
      <c r="O39" s="41"/>
    </row>
    <row r="40" spans="1:15" ht="43.5" customHeight="1" x14ac:dyDescent="0.2">
      <c r="A40" s="340" t="str">
        <f>Risikobereiche!A11</f>
        <v>A.05 Abordnung/Abstellung des Personals (nach Außen)</v>
      </c>
      <c r="B40" s="341"/>
      <c r="C40" s="341"/>
      <c r="D40" s="341"/>
      <c r="E40" s="195"/>
      <c r="F40" s="195"/>
      <c r="G40" s="52" t="str">
        <f>IF(C43=0,"--",IF(C43&lt;10,"Gering",IF(C43&lt;18,"Medio",IF(C43&lt;25.1,"Alto",""))))</f>
        <v>Gering</v>
      </c>
      <c r="H40" s="201">
        <f>C43</f>
        <v>1.5</v>
      </c>
      <c r="I40" s="33"/>
      <c r="J40" s="33"/>
      <c r="K40" s="33"/>
      <c r="L40" s="33"/>
      <c r="M40" s="33"/>
      <c r="N40" s="33"/>
      <c r="O40" s="41"/>
    </row>
    <row r="41" spans="1:15" ht="45" customHeight="1" outlineLevel="1" x14ac:dyDescent="0.2">
      <c r="A41" s="342" t="str">
        <f>A40</f>
        <v>A.05 Abordnung/Abstellung des Personals (nach Außen)</v>
      </c>
      <c r="B41" s="345" t="s">
        <v>324</v>
      </c>
      <c r="C41" s="346"/>
      <c r="D41" s="164" t="s">
        <v>750</v>
      </c>
      <c r="E41" s="17" t="s">
        <v>548</v>
      </c>
      <c r="F41" s="164" t="s">
        <v>547</v>
      </c>
      <c r="G41" s="269" t="s">
        <v>337</v>
      </c>
      <c r="H41" s="349" t="s">
        <v>341</v>
      </c>
      <c r="I41" s="336"/>
      <c r="J41" s="336" t="s">
        <v>351</v>
      </c>
      <c r="K41" s="336"/>
      <c r="L41" s="358" t="s">
        <v>349</v>
      </c>
      <c r="M41" s="350" t="s">
        <v>463</v>
      </c>
      <c r="N41" s="336" t="s">
        <v>464</v>
      </c>
      <c r="O41" s="41"/>
    </row>
    <row r="42" spans="1:15" ht="22.5" outlineLevel="1" x14ac:dyDescent="0.2">
      <c r="A42" s="343"/>
      <c r="B42" s="347"/>
      <c r="C42" s="348"/>
      <c r="D42" s="31" t="s">
        <v>751</v>
      </c>
      <c r="E42" s="31" t="s">
        <v>338</v>
      </c>
      <c r="F42" s="31" t="s">
        <v>339</v>
      </c>
      <c r="G42" s="31" t="s">
        <v>338</v>
      </c>
      <c r="H42" s="43" t="s">
        <v>457</v>
      </c>
      <c r="I42" s="43" t="s">
        <v>458</v>
      </c>
      <c r="J42" s="43" t="s">
        <v>457</v>
      </c>
      <c r="K42" s="43" t="s">
        <v>458</v>
      </c>
      <c r="L42" s="354"/>
      <c r="M42" s="351"/>
      <c r="N42" s="336"/>
      <c r="O42" s="41"/>
    </row>
    <row r="43" spans="1:15" ht="92.25" customHeight="1" outlineLevel="1" x14ac:dyDescent="0.2">
      <c r="A43" s="343"/>
      <c r="B43" s="189" t="s">
        <v>549</v>
      </c>
      <c r="C43" s="337">
        <f>B44*B46</f>
        <v>1.5</v>
      </c>
      <c r="D43" s="291" t="s">
        <v>767</v>
      </c>
      <c r="E43" s="285" t="s">
        <v>200</v>
      </c>
      <c r="F43" s="206" t="str">
        <f>VLOOKUP(E43,Risikoverzeichnis!$A$10:$B$31,2,FALSE)</f>
        <v>CR.5 Umgehung der vorgesehenen Prozeduren bzw. der Kontrollen</v>
      </c>
      <c r="G43" s="285" t="s">
        <v>334</v>
      </c>
      <c r="H43" s="209" t="s">
        <v>442</v>
      </c>
      <c r="I43" s="286" t="s">
        <v>454</v>
      </c>
      <c r="J43" s="287" t="s">
        <v>441</v>
      </c>
      <c r="K43" s="286"/>
      <c r="L43" s="286" t="s">
        <v>462</v>
      </c>
      <c r="M43" s="286" t="s">
        <v>479</v>
      </c>
      <c r="N43" s="2" t="s">
        <v>504</v>
      </c>
      <c r="O43" s="41"/>
    </row>
    <row r="44" spans="1:15" ht="69.75" customHeight="1" outlineLevel="1" x14ac:dyDescent="0.2">
      <c r="A44" s="343"/>
      <c r="B44" s="190">
        <f>SUM(A!B199:B240)/6</f>
        <v>1.5</v>
      </c>
      <c r="C44" s="338"/>
      <c r="D44" s="284" t="s">
        <v>768</v>
      </c>
      <c r="E44" s="285" t="s">
        <v>199</v>
      </c>
      <c r="F44" s="206" t="str">
        <f>VLOOKUP(E44,Risikoverzeichnis!$A$10:$B$31,2,FALSE)</f>
        <v>CR.6 Missbrauch der Ermessensfreiheit</v>
      </c>
      <c r="G44" s="285" t="s">
        <v>334</v>
      </c>
      <c r="H44" s="209" t="s">
        <v>445</v>
      </c>
      <c r="I44" s="286" t="s">
        <v>452</v>
      </c>
      <c r="J44" s="287" t="s">
        <v>441</v>
      </c>
      <c r="K44" s="286"/>
      <c r="L44" s="286" t="s">
        <v>462</v>
      </c>
      <c r="M44" s="286" t="s">
        <v>480</v>
      </c>
      <c r="N44" s="2" t="s">
        <v>505</v>
      </c>
      <c r="O44" s="41"/>
    </row>
    <row r="45" spans="1:15" ht="70.5" customHeight="1" outlineLevel="1" x14ac:dyDescent="0.2">
      <c r="A45" s="343"/>
      <c r="B45" s="192" t="s">
        <v>326</v>
      </c>
      <c r="C45" s="338"/>
      <c r="D45" s="284" t="s">
        <v>769</v>
      </c>
      <c r="E45" s="285" t="s">
        <v>217</v>
      </c>
      <c r="F45" s="206" t="str">
        <f>VLOOKUP(E45,Risikoverzeichnis!$A$10:$B$31,2,FALSE)</f>
        <v>CR.5 Umgehung der vorgesehenen Prozeduren bzw. der Kontrollen</v>
      </c>
      <c r="G45" s="285" t="s">
        <v>334</v>
      </c>
      <c r="H45" s="209" t="s">
        <v>445</v>
      </c>
      <c r="I45" s="286" t="s">
        <v>452</v>
      </c>
      <c r="J45" s="286" t="s">
        <v>439</v>
      </c>
      <c r="K45" s="286"/>
      <c r="L45" s="286" t="s">
        <v>462</v>
      </c>
      <c r="M45" s="286" t="s">
        <v>357</v>
      </c>
      <c r="N45" s="2" t="s">
        <v>505</v>
      </c>
      <c r="O45" s="41"/>
    </row>
    <row r="46" spans="1:15" ht="63.75" customHeight="1" outlineLevel="1" x14ac:dyDescent="0.2">
      <c r="A46" s="344"/>
      <c r="B46" s="194">
        <f>SUM(A!E199:E227)/4</f>
        <v>1</v>
      </c>
      <c r="C46" s="339"/>
      <c r="D46" s="206"/>
      <c r="E46" s="285"/>
      <c r="F46" s="206"/>
      <c r="G46" s="285"/>
      <c r="H46" s="209"/>
      <c r="I46" s="286"/>
      <c r="J46" s="286"/>
      <c r="K46" s="286"/>
      <c r="L46" s="286"/>
      <c r="M46" s="286"/>
      <c r="N46" s="2"/>
      <c r="O46" s="41"/>
    </row>
    <row r="47" spans="1:15" x14ac:dyDescent="0.2">
      <c r="A47" s="33"/>
      <c r="B47" s="33"/>
      <c r="C47" s="33"/>
      <c r="D47" s="33"/>
      <c r="E47" s="187"/>
      <c r="F47" s="33"/>
      <c r="G47" s="33"/>
      <c r="H47" s="202"/>
      <c r="I47" s="33"/>
      <c r="J47" s="33"/>
      <c r="K47" s="33"/>
      <c r="L47" s="33"/>
      <c r="M47" s="33"/>
      <c r="N47" s="33"/>
      <c r="O47" s="41"/>
    </row>
    <row r="48" spans="1:15" ht="39.75" customHeight="1" x14ac:dyDescent="0.2">
      <c r="A48" s="340" t="str">
        <f>Risikobereiche!A12</f>
        <v>A.06 Beschaffung von Personal mittels Mobilitätsprozedur</v>
      </c>
      <c r="B48" s="341"/>
      <c r="C48" s="341"/>
      <c r="D48" s="341"/>
      <c r="E48" s="195"/>
      <c r="F48" s="195"/>
      <c r="G48" s="52" t="str">
        <f>IF(C51=0,"--",IF(C51&lt;10,"Gering",IF(C51&lt;18,"Medio",IF(C51&lt;25.1,"Alto",""))))</f>
        <v>Gering</v>
      </c>
      <c r="H48" s="201">
        <f>C51</f>
        <v>1.3333333333333333</v>
      </c>
      <c r="I48" s="33"/>
      <c r="J48" s="33"/>
      <c r="K48" s="33"/>
      <c r="L48" s="33"/>
      <c r="M48" s="33"/>
      <c r="N48" s="33"/>
      <c r="O48" s="41"/>
    </row>
    <row r="49" spans="1:15" ht="25.5" outlineLevel="1" x14ac:dyDescent="0.2">
      <c r="A49" s="342" t="str">
        <f>A48</f>
        <v>A.06 Beschaffung von Personal mittels Mobilitätsprozedur</v>
      </c>
      <c r="B49" s="345" t="s">
        <v>324</v>
      </c>
      <c r="C49" s="346"/>
      <c r="D49" s="164" t="s">
        <v>750</v>
      </c>
      <c r="E49" s="17" t="s">
        <v>548</v>
      </c>
      <c r="F49" s="164" t="s">
        <v>547</v>
      </c>
      <c r="G49" s="269" t="s">
        <v>337</v>
      </c>
      <c r="H49" s="349" t="s">
        <v>341</v>
      </c>
      <c r="I49" s="336"/>
      <c r="J49" s="336" t="s">
        <v>352</v>
      </c>
      <c r="K49" s="336"/>
      <c r="L49" s="358" t="s">
        <v>349</v>
      </c>
      <c r="M49" s="350" t="s">
        <v>463</v>
      </c>
      <c r="N49" s="336" t="s">
        <v>464</v>
      </c>
      <c r="O49" s="41"/>
    </row>
    <row r="50" spans="1:15" ht="22.5" outlineLevel="1" x14ac:dyDescent="0.2">
      <c r="A50" s="343"/>
      <c r="B50" s="347"/>
      <c r="C50" s="348"/>
      <c r="D50" s="31" t="s">
        <v>751</v>
      </c>
      <c r="E50" s="31" t="s">
        <v>338</v>
      </c>
      <c r="F50" s="31" t="s">
        <v>339</v>
      </c>
      <c r="G50" s="31" t="s">
        <v>338</v>
      </c>
      <c r="H50" s="263" t="s">
        <v>457</v>
      </c>
      <c r="I50" s="263" t="s">
        <v>458</v>
      </c>
      <c r="J50" s="43" t="s">
        <v>457</v>
      </c>
      <c r="K50" s="43" t="s">
        <v>458</v>
      </c>
      <c r="L50" s="354"/>
      <c r="M50" s="351"/>
      <c r="N50" s="336"/>
      <c r="O50" s="41"/>
    </row>
    <row r="51" spans="1:15" ht="39.75" customHeight="1" outlineLevel="1" x14ac:dyDescent="0.2">
      <c r="A51" s="343"/>
      <c r="B51" s="189" t="s">
        <v>549</v>
      </c>
      <c r="C51" s="337">
        <f>B52*B55</f>
        <v>1.3333333333333333</v>
      </c>
      <c r="D51" s="284" t="s">
        <v>761</v>
      </c>
      <c r="E51" s="289" t="s">
        <v>204</v>
      </c>
      <c r="F51" s="206" t="str">
        <f>VLOOKUP(E51,Risikoverzeichnis!$A$10:$B$31,2,FALSE)</f>
        <v>CR.1 Rechtswidrige Beinflussung eines Verfahrens</v>
      </c>
      <c r="G51" s="285" t="s">
        <v>335</v>
      </c>
      <c r="H51" s="209" t="s">
        <v>442</v>
      </c>
      <c r="I51" s="286" t="s">
        <v>454</v>
      </c>
      <c r="J51" s="287" t="s">
        <v>441</v>
      </c>
      <c r="K51" s="286" t="s">
        <v>459</v>
      </c>
      <c r="L51" s="286" t="s">
        <v>462</v>
      </c>
      <c r="M51" s="286" t="s">
        <v>481</v>
      </c>
      <c r="N51" s="2" t="s">
        <v>506</v>
      </c>
      <c r="O51" s="41"/>
    </row>
    <row r="52" spans="1:15" ht="68.25" customHeight="1" outlineLevel="1" x14ac:dyDescent="0.2">
      <c r="A52" s="343"/>
      <c r="B52" s="190">
        <f>SUM(A!B247:B288)/6</f>
        <v>1.3333333333333333</v>
      </c>
      <c r="C52" s="338"/>
      <c r="D52" s="291" t="s">
        <v>770</v>
      </c>
      <c r="E52" s="289" t="s">
        <v>186</v>
      </c>
      <c r="F52" s="206" t="str">
        <f>VLOOKUP(E52,Risikoverzeichnis!$A$10:$B$31,2,FALSE)</f>
        <v>CR.1 Rechtswidrige Beinflussung eines Verfahrens</v>
      </c>
      <c r="G52" s="285" t="s">
        <v>334</v>
      </c>
      <c r="H52" s="209" t="s">
        <v>444</v>
      </c>
      <c r="I52" s="286" t="s">
        <v>454</v>
      </c>
      <c r="J52" s="287" t="s">
        <v>441</v>
      </c>
      <c r="K52" s="286" t="s">
        <v>460</v>
      </c>
      <c r="L52" s="286" t="s">
        <v>462</v>
      </c>
      <c r="M52" s="286" t="s">
        <v>482</v>
      </c>
      <c r="N52" s="2" t="s">
        <v>507</v>
      </c>
      <c r="O52" s="41"/>
    </row>
    <row r="53" spans="1:15" ht="78.75" customHeight="1" outlineLevel="1" x14ac:dyDescent="0.2">
      <c r="A53" s="343"/>
      <c r="B53" s="192"/>
      <c r="C53" s="338"/>
      <c r="D53" s="284" t="s">
        <v>766</v>
      </c>
      <c r="E53" s="289" t="s">
        <v>236</v>
      </c>
      <c r="F53" s="206" t="str">
        <f>VLOOKUP(E53,Risikoverzeichnis!$A$10:$B$31,2,FALSE)</f>
        <v>CR.6 Missbrauch der Ermessensfreiheit</v>
      </c>
      <c r="G53" s="286" t="s">
        <v>334</v>
      </c>
      <c r="H53" s="209" t="s">
        <v>444</v>
      </c>
      <c r="I53" s="286" t="s">
        <v>454</v>
      </c>
      <c r="J53" s="286"/>
      <c r="K53" s="286" t="s">
        <v>461</v>
      </c>
      <c r="L53" s="286" t="s">
        <v>462</v>
      </c>
      <c r="M53" s="286" t="s">
        <v>483</v>
      </c>
      <c r="N53" s="2" t="s">
        <v>507</v>
      </c>
      <c r="O53" s="41"/>
    </row>
    <row r="54" spans="1:15" ht="52.5" customHeight="1" outlineLevel="1" x14ac:dyDescent="0.2">
      <c r="A54" s="343"/>
      <c r="B54" s="194" t="s">
        <v>326</v>
      </c>
      <c r="C54" s="338"/>
      <c r="D54" s="284" t="s">
        <v>771</v>
      </c>
      <c r="E54" s="285" t="s">
        <v>217</v>
      </c>
      <c r="F54" s="206" t="str">
        <f>VLOOKUP(E54,Risikoverzeichnis!$A$10:$B$31,2,FALSE)</f>
        <v>CR.5 Umgehung der vorgesehenen Prozeduren bzw. der Kontrollen</v>
      </c>
      <c r="G54" s="285" t="s">
        <v>334</v>
      </c>
      <c r="H54" s="209" t="s">
        <v>446</v>
      </c>
      <c r="I54" s="286" t="s">
        <v>456</v>
      </c>
      <c r="J54" s="286" t="s">
        <v>439</v>
      </c>
      <c r="K54" s="286"/>
      <c r="L54" s="286" t="s">
        <v>462</v>
      </c>
      <c r="M54" s="286" t="s">
        <v>358</v>
      </c>
      <c r="N54" s="2" t="s">
        <v>508</v>
      </c>
      <c r="O54" s="41"/>
    </row>
    <row r="55" spans="1:15" ht="76.5" outlineLevel="1" x14ac:dyDescent="0.2">
      <c r="A55" s="344"/>
      <c r="B55" s="224">
        <f>SUM(A!E247:F275)/4</f>
        <v>1</v>
      </c>
      <c r="C55" s="339"/>
      <c r="D55" s="292" t="s">
        <v>772</v>
      </c>
      <c r="E55" s="285" t="s">
        <v>199</v>
      </c>
      <c r="F55" s="206" t="str">
        <f>VLOOKUP(E55,Risikoverzeichnis!$A$10:$B$31,2,FALSE)</f>
        <v>CR.6 Missbrauch der Ermessensfreiheit</v>
      </c>
      <c r="G55" s="286" t="s">
        <v>334</v>
      </c>
      <c r="H55" s="209" t="s">
        <v>446</v>
      </c>
      <c r="I55" s="286" t="s">
        <v>456</v>
      </c>
      <c r="J55" s="287" t="s">
        <v>441</v>
      </c>
      <c r="K55" s="286"/>
      <c r="L55" s="286" t="s">
        <v>462</v>
      </c>
      <c r="M55" s="286" t="s">
        <v>484</v>
      </c>
      <c r="N55" s="2" t="s">
        <v>509</v>
      </c>
      <c r="O55" s="41"/>
    </row>
    <row r="56" spans="1:15" x14ac:dyDescent="0.2">
      <c r="A56" s="33"/>
      <c r="B56" s="33"/>
      <c r="C56" s="33"/>
      <c r="D56" s="33"/>
      <c r="E56" s="187"/>
      <c r="F56" s="33"/>
      <c r="G56" s="33"/>
      <c r="H56" s="202"/>
      <c r="I56" s="33"/>
      <c r="J56" s="33"/>
      <c r="K56" s="33"/>
      <c r="L56" s="33"/>
      <c r="M56" s="33"/>
      <c r="N56" s="33"/>
      <c r="O56" s="41"/>
    </row>
    <row r="61" spans="1:15" x14ac:dyDescent="0.2">
      <c r="E61" s="4"/>
      <c r="J61" s="47"/>
      <c r="O61" s="4"/>
    </row>
    <row r="62" spans="1:15" x14ac:dyDescent="0.2">
      <c r="E62" s="4"/>
      <c r="J62" s="47"/>
      <c r="O62" s="4"/>
    </row>
  </sheetData>
  <mergeCells count="53">
    <mergeCell ref="L24:L25"/>
    <mergeCell ref="L32:L33"/>
    <mergeCell ref="L41:L42"/>
    <mergeCell ref="L49:L50"/>
    <mergeCell ref="A3:D3"/>
    <mergeCell ref="A4:A11"/>
    <mergeCell ref="B4:C5"/>
    <mergeCell ref="H4:I4"/>
    <mergeCell ref="J4:K4"/>
    <mergeCell ref="M4:M5"/>
    <mergeCell ref="N4:N5"/>
    <mergeCell ref="C6:C11"/>
    <mergeCell ref="A13:D13"/>
    <mergeCell ref="A14:A21"/>
    <mergeCell ref="B14:C15"/>
    <mergeCell ref="N14:N15"/>
    <mergeCell ref="C16:C21"/>
    <mergeCell ref="L4:L5"/>
    <mergeCell ref="H14:I14"/>
    <mergeCell ref="J14:K14"/>
    <mergeCell ref="L14:L15"/>
    <mergeCell ref="N32:N33"/>
    <mergeCell ref="C34:C38"/>
    <mergeCell ref="A23:D23"/>
    <mergeCell ref="A24:A29"/>
    <mergeCell ref="B24:C25"/>
    <mergeCell ref="H24:I24"/>
    <mergeCell ref="M24:M25"/>
    <mergeCell ref="N24:N25"/>
    <mergeCell ref="C26:C29"/>
    <mergeCell ref="A31:D31"/>
    <mergeCell ref="A32:A38"/>
    <mergeCell ref="B32:C33"/>
    <mergeCell ref="H32:I32"/>
    <mergeCell ref="M32:M33"/>
    <mergeCell ref="J24:K24"/>
    <mergeCell ref="J32:K32"/>
    <mergeCell ref="N49:N50"/>
    <mergeCell ref="C51:C55"/>
    <mergeCell ref="A40:D40"/>
    <mergeCell ref="A41:A46"/>
    <mergeCell ref="B41:C42"/>
    <mergeCell ref="H41:I41"/>
    <mergeCell ref="M41:M42"/>
    <mergeCell ref="N41:N42"/>
    <mergeCell ref="C43:C46"/>
    <mergeCell ref="A48:D48"/>
    <mergeCell ref="A49:A55"/>
    <mergeCell ref="B49:C50"/>
    <mergeCell ref="H49:I49"/>
    <mergeCell ref="M49:M50"/>
    <mergeCell ref="J41:K41"/>
    <mergeCell ref="J49:K49"/>
  </mergeCells>
  <conditionalFormatting sqref="H3">
    <cfRule type="iconSet" priority="6">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23">
    <cfRule type="iconSet" priority="4">
      <iconSet reverse="1">
        <cfvo type="percent" val="0"/>
        <cfvo type="num" val="10"/>
        <cfvo type="num" val="18"/>
      </iconSet>
    </cfRule>
  </conditionalFormatting>
  <conditionalFormatting sqref="H40">
    <cfRule type="iconSet" priority="2">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8">
    <cfRule type="iconSet" priority="1">
      <iconSet reverse="1">
        <cfvo type="percent" val="0"/>
        <cfvo type="num" val="10"/>
        <cfvo type="num" val="18"/>
      </iconSet>
    </cfRule>
  </conditionalFormatting>
  <pageMargins left="0.23622047244094491" right="0.23622047244094491" top="0.15748031496062992" bottom="0" header="0.31496062992125984" footer="0.31496062992125984"/>
  <pageSetup paperSize="8" scale="59" fitToHeight="0" orientation="landscape" r:id="rId1"/>
  <rowBreaks count="2" manualBreakCount="2">
    <brk id="21" max="16383" man="1"/>
    <brk id="38" max="16383" man="1"/>
  </rowBreaks>
  <legacyDrawing r:id="rId2"/>
  <extLst>
    <ext xmlns:x14="http://schemas.microsoft.com/office/spreadsheetml/2009/9/main" uri="{CCE6A557-97BC-4b89-ADB6-D9C93CAAB3DF}">
      <x14:dataValidations xmlns:xm="http://schemas.microsoft.com/office/excel/2006/main" count="10">
        <x14:dataValidation type="list" showInputMessage="1" showErrorMessage="1" xr:uid="{00000000-0002-0000-0500-000000000000}">
          <x14:formula1>
            <xm:f>Risikoverzeichnis!$A$10:$A$31</xm:f>
          </x14:formula1>
          <xm:sqref>E16:E21 E26:E29 E34:E38 E43:E45 E51:E55 E6:E10</xm:sqref>
        </x14:dataValidation>
        <x14:dataValidation type="list" allowBlank="1" showInputMessage="1" showErrorMessage="1" xr:uid="{00000000-0002-0000-0500-000003000000}">
          <x14:formula1>
            <xm:f>Risikoverzeichnis!$A$10:$A$31</xm:f>
          </x14:formula1>
          <xm:sqref>E11</xm:sqref>
        </x14:dataValidation>
        <x14:dataValidation type="list" showInputMessage="1" showErrorMessage="1" xr:uid="{00000000-0002-0000-0500-000004000000}">
          <x14:formula1>
            <xm:f>Risikobereiche!$D$2:$D$4</xm:f>
          </x14:formula1>
          <xm:sqref>G6:G11 G16:G21</xm:sqref>
        </x14:dataValidation>
        <x14:dataValidation type="list" allowBlank="1" showInputMessage="1" showErrorMessage="1" xr:uid="{00000000-0002-0000-0500-000005000000}">
          <x14:formula1>
            <xm:f>Maßnahmen!$A$9:$A$27</xm:f>
          </x14:formula1>
          <xm:sqref>H6:H11</xm:sqref>
        </x14:dataValidation>
        <x14:dataValidation type="list" showInputMessage="1" showErrorMessage="1" xr:uid="{00000000-0002-0000-0500-000006000000}">
          <x14:formula1>
            <xm:f>Maßnahmen!$C$9:$C$27</xm:f>
          </x14:formula1>
          <xm:sqref>I6:I11 I16:I21 I26:I29 I34:I38 I43:I45 I51:I55</xm:sqref>
        </x14:dataValidation>
        <x14:dataValidation type="list" showInputMessage="1" showErrorMessage="1" xr:uid="{00000000-0002-0000-0500-000007000000}">
          <x14:formula1>
            <xm:f>Maßnahmen!$E$9:$E$14</xm:f>
          </x14:formula1>
          <xm:sqref>J6:J11 J16:J21</xm:sqref>
        </x14:dataValidation>
        <x14:dataValidation type="list" showInputMessage="1" showErrorMessage="1" xr:uid="{00000000-0002-0000-0500-000008000000}">
          <x14:formula1>
            <xm:f>Maßnahmen!$G$9:$G$14</xm:f>
          </x14:formula1>
          <xm:sqref>K6:K11 K16:K21 K26:K29 K34:K38 K43:K45 K51:K55</xm:sqref>
        </x14:dataValidation>
        <x14:dataValidation type="list" showInputMessage="1" showErrorMessage="1" xr:uid="{00000000-0002-0000-0500-000009000000}">
          <x14:formula1>
            <xm:f>Maßnahmen!$A$9:$A$27</xm:f>
          </x14:formula1>
          <xm:sqref>H16:H21 H26:H29 H34:H38 H43:H45 H51:H55</xm:sqref>
        </x14:dataValidation>
        <x14:dataValidation type="list" allowBlank="1" showInputMessage="1" showErrorMessage="1" xr:uid="{00000000-0002-0000-0500-00000A000000}">
          <x14:formula1>
            <xm:f>Risikobereiche!$D$2:$D$4</xm:f>
          </x14:formula1>
          <xm:sqref>G51:G55 G43:G45 G34:G38 G26:G29</xm:sqref>
        </x14:dataValidation>
        <x14:dataValidation type="list" showInputMessage="1" showErrorMessage="1" xr:uid="{00000000-0002-0000-0500-00000B000000}">
          <x14:formula1>
            <xm:f>Maßnahmen!$E$9:$E$12</xm:f>
          </x14:formula1>
          <xm:sqref>J26:J29 J34:J38 J43:J45 J51:J55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69"/>
  <sheetViews>
    <sheetView topLeftCell="F1" zoomScaleNormal="100" zoomScalePageLayoutView="90" workbookViewId="0">
      <pane ySplit="2" topLeftCell="A63" activePane="bottomLeft" state="frozen"/>
      <selection activeCell="H63" sqref="H62:H63"/>
      <selection pane="bottomLeft" activeCell="N17" sqref="N17"/>
    </sheetView>
  </sheetViews>
  <sheetFormatPr baseColWidth="10"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31" customWidth="1"/>
    <col min="9" max="9" width="26.7109375" style="4" customWidth="1"/>
    <col min="10" max="10" width="27.42578125" style="4" customWidth="1"/>
    <col min="11" max="11" width="38.8554687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x14ac:dyDescent="0.2">
      <c r="A1" s="26" t="s">
        <v>790</v>
      </c>
      <c r="B1" s="41"/>
      <c r="C1" s="41"/>
      <c r="D1" s="41"/>
      <c r="E1" s="41"/>
      <c r="F1" s="41"/>
      <c r="G1" s="41"/>
      <c r="H1" s="225"/>
      <c r="I1" s="41"/>
      <c r="J1" s="41"/>
      <c r="K1" s="41"/>
      <c r="L1" s="41"/>
      <c r="M1" s="41"/>
      <c r="N1" s="41"/>
      <c r="O1" s="41"/>
    </row>
    <row r="2" spans="1:15" s="50" customFormat="1" x14ac:dyDescent="0.2">
      <c r="A2" s="29" t="s">
        <v>205</v>
      </c>
      <c r="B2" s="48"/>
      <c r="C2" s="48"/>
      <c r="D2" s="48"/>
      <c r="E2" s="42"/>
      <c r="F2" s="48"/>
      <c r="G2" s="49" t="s">
        <v>342</v>
      </c>
      <c r="H2" s="226"/>
      <c r="I2" s="42"/>
      <c r="J2" s="42"/>
      <c r="K2" s="42"/>
      <c r="L2" s="42"/>
      <c r="M2" s="42"/>
      <c r="N2" s="42"/>
      <c r="O2" s="41"/>
    </row>
    <row r="3" spans="1:15" x14ac:dyDescent="0.2">
      <c r="A3" s="340" t="s">
        <v>795</v>
      </c>
      <c r="B3" s="341"/>
      <c r="C3" s="341"/>
      <c r="D3" s="341"/>
      <c r="E3" s="51"/>
      <c r="F3" s="216"/>
      <c r="G3" s="52" t="str">
        <f>IF(C6=0,"--",IF(C6&lt;10,"Gering",IF(C6&lt;18,"Medio",IF(C6&lt;25.1,"Alto",""))))</f>
        <v>Gering</v>
      </c>
      <c r="H3" s="227">
        <f>C6</f>
        <v>4.375</v>
      </c>
      <c r="I3" s="202"/>
      <c r="J3" s="33"/>
      <c r="K3" s="33"/>
      <c r="L3" s="33"/>
      <c r="M3" s="33"/>
      <c r="N3" s="33"/>
      <c r="O3" s="41"/>
    </row>
    <row r="4" spans="1:15" ht="51" customHeight="1" outlineLevel="1" x14ac:dyDescent="0.2">
      <c r="A4" s="342" t="str">
        <f>A3</f>
        <v xml:space="preserve">B.01 Festlegung des Bedarfs </v>
      </c>
      <c r="B4" s="345" t="s">
        <v>324</v>
      </c>
      <c r="C4" s="346"/>
      <c r="D4" s="266" t="s">
        <v>750</v>
      </c>
      <c r="E4" s="17" t="s">
        <v>548</v>
      </c>
      <c r="F4" s="266" t="s">
        <v>547</v>
      </c>
      <c r="G4" s="269" t="s">
        <v>337</v>
      </c>
      <c r="H4" s="349" t="s">
        <v>341</v>
      </c>
      <c r="I4" s="336"/>
      <c r="J4" s="336" t="s">
        <v>345</v>
      </c>
      <c r="K4" s="336"/>
      <c r="L4" s="358" t="s">
        <v>349</v>
      </c>
      <c r="M4" s="358" t="s">
        <v>463</v>
      </c>
      <c r="N4" s="336" t="s">
        <v>464</v>
      </c>
      <c r="O4" s="41"/>
    </row>
    <row r="5" spans="1:15" ht="22.5"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156" customHeight="1" outlineLevel="1" x14ac:dyDescent="0.2">
      <c r="A6" s="343"/>
      <c r="B6" s="189" t="s">
        <v>549</v>
      </c>
      <c r="C6" s="337">
        <f>B7*B10</f>
        <v>4.375</v>
      </c>
      <c r="D6" s="53" t="s">
        <v>818</v>
      </c>
      <c r="E6" s="53" t="str">
        <f>Risikoverzeichnis!A44</f>
        <v>RB.11 Festlegung eines Bedarfs, welcher bezüglich der gewählten Menge bzw. Qualität der Ressourcen nicht der "Mission" der Körperschaft entspricht</v>
      </c>
      <c r="F6" s="53" t="str">
        <f>VLOOKUP(E6,Risikoverzeichnis!$A$34:$B$67,2,FALSE)</f>
        <v>CR.6 Missbrauch der Ermessensfreiheit</v>
      </c>
      <c r="G6" s="53" t="s">
        <v>335</v>
      </c>
      <c r="H6" s="228" t="s">
        <v>442</v>
      </c>
      <c r="I6" s="53" t="s">
        <v>454</v>
      </c>
      <c r="J6" s="264" t="s">
        <v>441</v>
      </c>
      <c r="K6" s="53" t="s">
        <v>459</v>
      </c>
      <c r="L6" s="157" t="s">
        <v>462</v>
      </c>
      <c r="M6" s="53" t="s">
        <v>485</v>
      </c>
      <c r="N6" s="11" t="s">
        <v>541</v>
      </c>
      <c r="O6" s="41"/>
    </row>
    <row r="7" spans="1:15" ht="150" customHeight="1" outlineLevel="1" x14ac:dyDescent="0.2">
      <c r="A7" s="343"/>
      <c r="B7" s="190">
        <f>SUM(B!B6:B47)/6</f>
        <v>2.5</v>
      </c>
      <c r="C7" s="338"/>
      <c r="D7" s="53" t="s">
        <v>822</v>
      </c>
      <c r="E7" s="53" t="str">
        <f>Risikoverzeichnis!A45</f>
        <v>RB.12 Vorgangsweise bzw. Anwendung von Prozeduren, welche nicht den Effizienz-, Effektivität bzw. dem ökonoschimen Prinzipien, welche die Tätigkeit der öffentlichen Verwaltung auszeichnen sollten, entsprechen</v>
      </c>
      <c r="F7" s="53" t="str">
        <f>VLOOKUP(E7,Risikoverzeichnis!$A$34:$B$67,2,FALSE)</f>
        <v>CR.6 Missbrauch der Ermessensfreiheit</v>
      </c>
      <c r="G7" s="53" t="s">
        <v>335</v>
      </c>
      <c r="H7" s="228" t="s">
        <v>442</v>
      </c>
      <c r="I7" s="53" t="s">
        <v>454</v>
      </c>
      <c r="J7" s="264" t="s">
        <v>441</v>
      </c>
      <c r="K7" s="53" t="s">
        <v>459</v>
      </c>
      <c r="L7" s="157" t="s">
        <v>462</v>
      </c>
      <c r="M7" s="53" t="s">
        <v>485</v>
      </c>
      <c r="N7" s="11" t="s">
        <v>541</v>
      </c>
      <c r="O7" s="41"/>
    </row>
    <row r="8" spans="1:15" outlineLevel="1" x14ac:dyDescent="0.2">
      <c r="A8" s="343"/>
      <c r="B8" s="192"/>
      <c r="C8" s="338"/>
      <c r="D8" s="53"/>
      <c r="E8" s="53"/>
      <c r="F8" s="53"/>
      <c r="G8" s="53"/>
      <c r="H8" s="228"/>
      <c r="I8" s="53"/>
      <c r="J8" s="53"/>
      <c r="K8" s="53"/>
      <c r="L8" s="53"/>
      <c r="M8" s="157"/>
      <c r="N8" s="11"/>
      <c r="O8" s="41"/>
    </row>
    <row r="9" spans="1:15" outlineLevel="1" x14ac:dyDescent="0.2">
      <c r="A9" s="343"/>
      <c r="B9" s="192" t="s">
        <v>326</v>
      </c>
      <c r="C9" s="338"/>
      <c r="D9" s="53"/>
      <c r="E9" s="53"/>
      <c r="F9" s="53"/>
      <c r="G9" s="53"/>
      <c r="H9" s="228"/>
      <c r="I9" s="53"/>
      <c r="J9" s="53"/>
      <c r="K9" s="53"/>
      <c r="L9" s="157"/>
      <c r="M9" s="157"/>
      <c r="N9" s="11"/>
      <c r="O9" s="41"/>
    </row>
    <row r="10" spans="1:15" outlineLevel="1" x14ac:dyDescent="0.2">
      <c r="A10" s="343"/>
      <c r="B10" s="282">
        <f>SUM(B!E6:E34)/4</f>
        <v>1.75</v>
      </c>
      <c r="C10" s="338"/>
      <c r="D10" s="53"/>
      <c r="E10" s="53"/>
      <c r="F10" s="53"/>
      <c r="G10" s="53"/>
      <c r="H10" s="228"/>
      <c r="I10" s="53"/>
      <c r="J10" s="53"/>
      <c r="K10" s="53"/>
      <c r="L10" s="157"/>
      <c r="M10" s="157"/>
      <c r="N10" s="11"/>
      <c r="O10" s="41"/>
    </row>
    <row r="11" spans="1:15" outlineLevel="1" x14ac:dyDescent="0.2">
      <c r="A11" s="344"/>
      <c r="B11" s="224"/>
      <c r="C11" s="339"/>
      <c r="D11" s="53"/>
      <c r="E11" s="53"/>
      <c r="F11" s="53"/>
      <c r="G11" s="53"/>
      <c r="H11" s="228"/>
      <c r="I11" s="53"/>
      <c r="J11" s="53"/>
      <c r="K11" s="53"/>
      <c r="L11" s="53"/>
      <c r="M11" s="53"/>
      <c r="N11" s="11"/>
      <c r="O11" s="41"/>
    </row>
    <row r="12" spans="1:15" x14ac:dyDescent="0.2">
      <c r="A12" s="33"/>
      <c r="B12" s="33"/>
      <c r="C12" s="33"/>
      <c r="D12" s="33"/>
      <c r="E12" s="33"/>
      <c r="F12" s="33"/>
      <c r="G12" s="33"/>
      <c r="H12" s="229"/>
      <c r="I12" s="33"/>
      <c r="J12" s="33"/>
      <c r="K12" s="33"/>
      <c r="L12" s="33"/>
      <c r="M12" s="33"/>
      <c r="N12" s="33"/>
      <c r="O12" s="41"/>
    </row>
    <row r="13" spans="1:15" ht="39.75" customHeight="1" x14ac:dyDescent="0.2">
      <c r="A13" s="340" t="s">
        <v>796</v>
      </c>
      <c r="B13" s="341"/>
      <c r="C13" s="341"/>
      <c r="D13" s="341"/>
      <c r="E13" s="51"/>
      <c r="F13" s="216"/>
      <c r="G13" s="230" t="str">
        <f>IF(C16=0,"--",IF(C16&lt;10,"Gering",IF(C16&lt;18,"Medio",IF(C16&lt;25.1,"Alto",""))))</f>
        <v>Gering</v>
      </c>
      <c r="H13" s="227">
        <f>C16</f>
        <v>4.0833333333333339</v>
      </c>
      <c r="I13" s="202"/>
      <c r="J13" s="33"/>
      <c r="K13" s="33"/>
      <c r="L13" s="33"/>
      <c r="M13" s="33"/>
      <c r="N13" s="33"/>
      <c r="O13" s="41"/>
    </row>
    <row r="14" spans="1:15" ht="51" customHeight="1" outlineLevel="1" x14ac:dyDescent="0.2">
      <c r="A14" s="342" t="str">
        <f>A13</f>
        <v xml:space="preserve">B.02 Festlegung der Einkaufsstrategie </v>
      </c>
      <c r="B14" s="345" t="s">
        <v>324</v>
      </c>
      <c r="C14" s="346"/>
      <c r="D14" s="164" t="s">
        <v>750</v>
      </c>
      <c r="E14" s="17" t="s">
        <v>548</v>
      </c>
      <c r="F14" s="164" t="s">
        <v>547</v>
      </c>
      <c r="G14" s="269" t="s">
        <v>337</v>
      </c>
      <c r="H14" s="349" t="s">
        <v>341</v>
      </c>
      <c r="I14" s="336"/>
      <c r="J14" s="336" t="s">
        <v>345</v>
      </c>
      <c r="K14" s="336"/>
      <c r="L14" s="358" t="s">
        <v>349</v>
      </c>
      <c r="M14" s="358" t="s">
        <v>463</v>
      </c>
      <c r="N14" s="336" t="s">
        <v>464</v>
      </c>
      <c r="O14" s="41"/>
    </row>
    <row r="15" spans="1:15" ht="22.5" outlineLevel="1" x14ac:dyDescent="0.2">
      <c r="A15" s="343"/>
      <c r="B15" s="347"/>
      <c r="C15" s="348"/>
      <c r="D15" s="31" t="s">
        <v>751</v>
      </c>
      <c r="E15" s="31" t="s">
        <v>338</v>
      </c>
      <c r="F15" s="31" t="s">
        <v>339</v>
      </c>
      <c r="G15" s="31" t="s">
        <v>338</v>
      </c>
      <c r="H15" s="205" t="s">
        <v>457</v>
      </c>
      <c r="I15" s="43" t="s">
        <v>458</v>
      </c>
      <c r="J15" s="43" t="s">
        <v>457</v>
      </c>
      <c r="K15" s="43" t="s">
        <v>458</v>
      </c>
      <c r="L15" s="354"/>
      <c r="M15" s="354"/>
      <c r="N15" s="336"/>
      <c r="O15" s="41"/>
    </row>
    <row r="16" spans="1:15" ht="177.75" customHeight="1" outlineLevel="1" x14ac:dyDescent="0.2">
      <c r="A16" s="343"/>
      <c r="B16" s="189" t="s">
        <v>549</v>
      </c>
      <c r="C16" s="337">
        <f>B17*B20</f>
        <v>4.0833333333333339</v>
      </c>
      <c r="D16" s="286" t="s">
        <v>820</v>
      </c>
      <c r="E16" s="251" t="s">
        <v>807</v>
      </c>
      <c r="F16" s="293" t="s">
        <v>819</v>
      </c>
      <c r="G16" s="286" t="s">
        <v>334</v>
      </c>
      <c r="H16" s="296" t="s">
        <v>288</v>
      </c>
      <c r="I16" s="298" t="s">
        <v>303</v>
      </c>
      <c r="J16" s="287" t="s">
        <v>441</v>
      </c>
      <c r="K16" s="53" t="s">
        <v>832</v>
      </c>
      <c r="L16" s="286" t="s">
        <v>462</v>
      </c>
      <c r="M16" s="286" t="s">
        <v>823</v>
      </c>
      <c r="N16" s="2" t="s">
        <v>869</v>
      </c>
      <c r="O16" s="41"/>
    </row>
    <row r="17" spans="1:15" ht="177.75" customHeight="1" outlineLevel="1" x14ac:dyDescent="0.2">
      <c r="A17" s="343"/>
      <c r="B17" s="190">
        <f>SUM(B!B54:B95)/6</f>
        <v>2.3333333333333335</v>
      </c>
      <c r="C17" s="338"/>
      <c r="D17" s="286" t="s">
        <v>821</v>
      </c>
      <c r="E17" s="251" t="s">
        <v>232</v>
      </c>
      <c r="F17" s="293" t="s">
        <v>819</v>
      </c>
      <c r="G17" s="286" t="s">
        <v>334</v>
      </c>
      <c r="H17" s="296" t="s">
        <v>288</v>
      </c>
      <c r="I17" s="298" t="s">
        <v>303</v>
      </c>
      <c r="J17" s="287" t="s">
        <v>441</v>
      </c>
      <c r="K17" s="53" t="s">
        <v>832</v>
      </c>
      <c r="L17" s="286" t="s">
        <v>462</v>
      </c>
      <c r="M17" s="286" t="s">
        <v>823</v>
      </c>
      <c r="N17" s="289" t="s">
        <v>869</v>
      </c>
      <c r="O17" s="41"/>
    </row>
    <row r="18" spans="1:15" ht="180" customHeight="1" outlineLevel="1" x14ac:dyDescent="0.2">
      <c r="A18" s="343"/>
      <c r="B18" s="192"/>
      <c r="C18" s="338"/>
      <c r="D18" s="286" t="s">
        <v>825</v>
      </c>
      <c r="E18" s="251" t="s">
        <v>807</v>
      </c>
      <c r="F18" s="293" t="s">
        <v>819</v>
      </c>
      <c r="G18" s="286" t="s">
        <v>334</v>
      </c>
      <c r="H18" s="296" t="s">
        <v>288</v>
      </c>
      <c r="I18" s="298" t="s">
        <v>303</v>
      </c>
      <c r="J18" s="287" t="s">
        <v>441</v>
      </c>
      <c r="K18" s="53" t="s">
        <v>832</v>
      </c>
      <c r="L18" s="286" t="s">
        <v>462</v>
      </c>
      <c r="M18" s="286" t="s">
        <v>823</v>
      </c>
      <c r="N18" s="2" t="s">
        <v>869</v>
      </c>
      <c r="O18" s="41"/>
    </row>
    <row r="19" spans="1:15" ht="183.75" customHeight="1" outlineLevel="1" x14ac:dyDescent="0.2">
      <c r="A19" s="343"/>
      <c r="B19" s="192" t="s">
        <v>326</v>
      </c>
      <c r="C19" s="338"/>
      <c r="D19" s="286" t="s">
        <v>824</v>
      </c>
      <c r="E19" s="251" t="s">
        <v>807</v>
      </c>
      <c r="F19" s="293" t="s">
        <v>819</v>
      </c>
      <c r="G19" s="286" t="s">
        <v>334</v>
      </c>
      <c r="H19" s="296" t="s">
        <v>288</v>
      </c>
      <c r="I19" s="298" t="s">
        <v>303</v>
      </c>
      <c r="J19" s="287" t="s">
        <v>441</v>
      </c>
      <c r="K19" s="53" t="s">
        <v>832</v>
      </c>
      <c r="L19" s="286" t="s">
        <v>462</v>
      </c>
      <c r="M19" s="286" t="s">
        <v>823</v>
      </c>
      <c r="N19" s="2" t="s">
        <v>869</v>
      </c>
      <c r="O19" s="41"/>
    </row>
    <row r="20" spans="1:15" ht="174" customHeight="1" outlineLevel="1" x14ac:dyDescent="0.2">
      <c r="A20" s="343"/>
      <c r="B20" s="282">
        <f>SUM(B!E54:E82)/4</f>
        <v>1.75</v>
      </c>
      <c r="C20" s="338"/>
      <c r="D20" s="286" t="s">
        <v>826</v>
      </c>
      <c r="E20" s="251" t="s">
        <v>807</v>
      </c>
      <c r="F20" s="293" t="s">
        <v>819</v>
      </c>
      <c r="G20" s="286" t="s">
        <v>334</v>
      </c>
      <c r="H20" s="296" t="s">
        <v>288</v>
      </c>
      <c r="I20" s="298" t="s">
        <v>303</v>
      </c>
      <c r="J20" s="287" t="s">
        <v>441</v>
      </c>
      <c r="K20" s="53" t="s">
        <v>832</v>
      </c>
      <c r="L20" s="286" t="s">
        <v>462</v>
      </c>
      <c r="M20" s="286" t="s">
        <v>823</v>
      </c>
      <c r="N20" s="2" t="s">
        <v>869</v>
      </c>
      <c r="O20" s="41"/>
    </row>
    <row r="21" spans="1:15" ht="139.5" customHeight="1" outlineLevel="1" x14ac:dyDescent="0.2">
      <c r="A21" s="343"/>
      <c r="B21" s="282"/>
      <c r="C21" s="338"/>
      <c r="D21" s="286" t="s">
        <v>827</v>
      </c>
      <c r="E21" s="251" t="s">
        <v>807</v>
      </c>
      <c r="F21" s="293" t="s">
        <v>819</v>
      </c>
      <c r="G21" s="286" t="s">
        <v>334</v>
      </c>
      <c r="H21" s="296" t="s">
        <v>288</v>
      </c>
      <c r="I21" s="298" t="s">
        <v>303</v>
      </c>
      <c r="J21" s="287" t="s">
        <v>441</v>
      </c>
      <c r="K21" s="53" t="s">
        <v>832</v>
      </c>
      <c r="L21" s="286" t="s">
        <v>462</v>
      </c>
      <c r="M21" s="286" t="s">
        <v>823</v>
      </c>
      <c r="N21" s="2" t="s">
        <v>869</v>
      </c>
      <c r="O21" s="41"/>
    </row>
    <row r="22" spans="1:15" ht="106.5" customHeight="1" outlineLevel="1" x14ac:dyDescent="0.2">
      <c r="A22" s="343"/>
      <c r="B22" s="282"/>
      <c r="C22" s="338"/>
      <c r="D22" s="286" t="s">
        <v>828</v>
      </c>
      <c r="E22" s="251" t="s">
        <v>807</v>
      </c>
      <c r="F22" s="293" t="s">
        <v>819</v>
      </c>
      <c r="G22" s="286" t="s">
        <v>334</v>
      </c>
      <c r="H22" s="296" t="s">
        <v>288</v>
      </c>
      <c r="I22" s="298" t="s">
        <v>303</v>
      </c>
      <c r="J22" s="287" t="s">
        <v>441</v>
      </c>
      <c r="K22" s="53" t="s">
        <v>832</v>
      </c>
      <c r="L22" s="286" t="s">
        <v>462</v>
      </c>
      <c r="M22" s="286" t="s">
        <v>823</v>
      </c>
      <c r="N22" s="2" t="s">
        <v>869</v>
      </c>
      <c r="O22" s="41"/>
    </row>
    <row r="23" spans="1:15" ht="138.75" customHeight="1" outlineLevel="1" x14ac:dyDescent="0.2">
      <c r="A23" s="343"/>
      <c r="B23" s="282"/>
      <c r="C23" s="338"/>
      <c r="D23" s="286" t="s">
        <v>829</v>
      </c>
      <c r="E23" s="251" t="s">
        <v>809</v>
      </c>
      <c r="F23" s="293" t="s">
        <v>819</v>
      </c>
      <c r="G23" s="286" t="s">
        <v>334</v>
      </c>
      <c r="H23" s="296" t="s">
        <v>288</v>
      </c>
      <c r="I23" s="298" t="s">
        <v>303</v>
      </c>
      <c r="J23" s="287" t="s">
        <v>441</v>
      </c>
      <c r="K23" s="53" t="s">
        <v>832</v>
      </c>
      <c r="L23" s="286" t="s">
        <v>462</v>
      </c>
      <c r="M23" s="286" t="s">
        <v>823</v>
      </c>
      <c r="N23" s="2" t="s">
        <v>869</v>
      </c>
      <c r="O23" s="41"/>
    </row>
    <row r="24" spans="1:15" ht="160.5" customHeight="1" outlineLevel="1" x14ac:dyDescent="0.2">
      <c r="A24" s="343"/>
      <c r="B24" s="282"/>
      <c r="C24" s="338"/>
      <c r="D24" s="286" t="s">
        <v>830</v>
      </c>
      <c r="E24" s="251" t="s">
        <v>809</v>
      </c>
      <c r="F24" s="293" t="s">
        <v>819</v>
      </c>
      <c r="G24" s="286" t="s">
        <v>334</v>
      </c>
      <c r="H24" s="296" t="s">
        <v>288</v>
      </c>
      <c r="I24" s="298" t="s">
        <v>303</v>
      </c>
      <c r="J24" s="287" t="s">
        <v>441</v>
      </c>
      <c r="K24" s="53" t="s">
        <v>832</v>
      </c>
      <c r="L24" s="286" t="s">
        <v>462</v>
      </c>
      <c r="M24" s="286" t="s">
        <v>823</v>
      </c>
      <c r="N24" s="2" t="s">
        <v>869</v>
      </c>
      <c r="O24" s="41"/>
    </row>
    <row r="25" spans="1:15" ht="186" customHeight="1" outlineLevel="1" x14ac:dyDescent="0.2">
      <c r="A25" s="344"/>
      <c r="B25" s="224"/>
      <c r="C25" s="339"/>
      <c r="D25" s="286" t="s">
        <v>831</v>
      </c>
      <c r="E25" s="251" t="s">
        <v>809</v>
      </c>
      <c r="F25" s="293" t="s">
        <v>819</v>
      </c>
      <c r="G25" s="286" t="s">
        <v>334</v>
      </c>
      <c r="H25" s="296" t="s">
        <v>288</v>
      </c>
      <c r="I25" s="298" t="s">
        <v>303</v>
      </c>
      <c r="J25" s="287" t="s">
        <v>441</v>
      </c>
      <c r="K25" s="53" t="s">
        <v>832</v>
      </c>
      <c r="L25" s="286" t="s">
        <v>462</v>
      </c>
      <c r="M25" s="286" t="s">
        <v>823</v>
      </c>
      <c r="N25" s="2" t="s">
        <v>869</v>
      </c>
      <c r="O25" s="41"/>
    </row>
    <row r="26" spans="1:15" x14ac:dyDescent="0.2">
      <c r="A26" s="33"/>
      <c r="B26" s="33"/>
      <c r="C26" s="33"/>
      <c r="D26" s="33"/>
      <c r="E26" s="33"/>
      <c r="F26" s="33"/>
      <c r="G26" s="33"/>
      <c r="H26" s="229"/>
      <c r="I26" s="33"/>
      <c r="J26" s="33"/>
      <c r="K26" s="33"/>
      <c r="L26" s="33"/>
      <c r="M26" s="33"/>
      <c r="N26" s="278"/>
      <c r="O26" s="41"/>
    </row>
    <row r="27" spans="1:15" x14ac:dyDescent="0.2">
      <c r="A27" s="340" t="s">
        <v>797</v>
      </c>
      <c r="B27" s="341"/>
      <c r="C27" s="341"/>
      <c r="D27" s="341"/>
      <c r="E27" s="51"/>
      <c r="F27" s="216"/>
      <c r="G27" s="52" t="str">
        <f>IF(B30=0,"--",IF(C30&lt;10,"Gering",IF(C30&lt;18,"Medio",IF(C30&lt;25.1,"Alto",""))))</f>
        <v>Gering</v>
      </c>
      <c r="H27" s="227">
        <f>C30</f>
        <v>4.0833333333333339</v>
      </c>
      <c r="I27" s="202"/>
      <c r="J27" s="33"/>
      <c r="K27" s="33"/>
      <c r="L27" s="33"/>
      <c r="M27" s="33"/>
      <c r="N27" s="281"/>
      <c r="O27" s="41"/>
    </row>
    <row r="28" spans="1:15" ht="51" customHeight="1" outlineLevel="1" x14ac:dyDescent="0.2">
      <c r="A28" s="342" t="str">
        <f>A27</f>
        <v>B.03 Wahl der vertragsschließenden Partei</v>
      </c>
      <c r="B28" s="345" t="s">
        <v>324</v>
      </c>
      <c r="C28" s="346"/>
      <c r="D28" s="164" t="s">
        <v>750</v>
      </c>
      <c r="E28" s="17" t="s">
        <v>548</v>
      </c>
      <c r="F28" s="164" t="s">
        <v>547</v>
      </c>
      <c r="G28" s="269" t="s">
        <v>337</v>
      </c>
      <c r="H28" s="349" t="s">
        <v>341</v>
      </c>
      <c r="I28" s="336"/>
      <c r="J28" s="336" t="s">
        <v>347</v>
      </c>
      <c r="K28" s="336"/>
      <c r="L28" s="358" t="s">
        <v>349</v>
      </c>
      <c r="M28" s="358" t="s">
        <v>463</v>
      </c>
      <c r="N28" s="336" t="s">
        <v>464</v>
      </c>
      <c r="O28" s="41"/>
    </row>
    <row r="29" spans="1:15" ht="22.5" outlineLevel="1" x14ac:dyDescent="0.2">
      <c r="A29" s="343"/>
      <c r="B29" s="347"/>
      <c r="C29" s="348"/>
      <c r="D29" s="31" t="s">
        <v>751</v>
      </c>
      <c r="E29" s="31" t="s">
        <v>338</v>
      </c>
      <c r="F29" s="31" t="s">
        <v>339</v>
      </c>
      <c r="G29" s="31" t="s">
        <v>338</v>
      </c>
      <c r="H29" s="205" t="s">
        <v>457</v>
      </c>
      <c r="I29" s="43" t="s">
        <v>458</v>
      </c>
      <c r="J29" s="43" t="s">
        <v>457</v>
      </c>
      <c r="K29" s="43" t="s">
        <v>458</v>
      </c>
      <c r="L29" s="354"/>
      <c r="M29" s="354"/>
      <c r="N29" s="336"/>
      <c r="O29" s="41"/>
    </row>
    <row r="30" spans="1:15" ht="161.25" customHeight="1" outlineLevel="1" x14ac:dyDescent="0.2">
      <c r="A30" s="343"/>
      <c r="B30" s="189" t="s">
        <v>549</v>
      </c>
      <c r="C30" s="337">
        <f>B31*B39</f>
        <v>4.0833333333333339</v>
      </c>
      <c r="D30" s="4" t="s">
        <v>834</v>
      </c>
      <c r="E30" s="251" t="s">
        <v>811</v>
      </c>
      <c r="F30" s="294" t="s">
        <v>329</v>
      </c>
      <c r="G30" s="53" t="s">
        <v>334</v>
      </c>
      <c r="H30" s="296" t="s">
        <v>296</v>
      </c>
      <c r="I30" s="298" t="s">
        <v>310</v>
      </c>
      <c r="J30" s="264" t="s">
        <v>441</v>
      </c>
      <c r="K30" s="53" t="s">
        <v>833</v>
      </c>
      <c r="L30" s="53" t="s">
        <v>462</v>
      </c>
      <c r="M30" s="53" t="s">
        <v>836</v>
      </c>
      <c r="N30" s="11" t="s">
        <v>837</v>
      </c>
      <c r="O30" s="41"/>
    </row>
    <row r="31" spans="1:15" ht="177.75" customHeight="1" outlineLevel="1" x14ac:dyDescent="0.2">
      <c r="A31" s="343"/>
      <c r="B31" s="190">
        <f>SUM(B!B102:B143)/6</f>
        <v>2.3333333333333335</v>
      </c>
      <c r="C31" s="338"/>
      <c r="D31" s="53" t="s">
        <v>835</v>
      </c>
      <c r="E31" s="251" t="s">
        <v>811</v>
      </c>
      <c r="F31" s="188" t="s">
        <v>329</v>
      </c>
      <c r="G31" s="53" t="s">
        <v>334</v>
      </c>
      <c r="H31" s="296" t="s">
        <v>296</v>
      </c>
      <c r="I31" s="298" t="s">
        <v>310</v>
      </c>
      <c r="J31" s="264" t="s">
        <v>441</v>
      </c>
      <c r="K31" s="53" t="s">
        <v>833</v>
      </c>
      <c r="L31" s="53" t="s">
        <v>462</v>
      </c>
      <c r="M31" s="53" t="s">
        <v>836</v>
      </c>
      <c r="N31" s="11" t="s">
        <v>837</v>
      </c>
      <c r="O31" s="41"/>
    </row>
    <row r="32" spans="1:15" ht="174.75" customHeight="1" outlineLevel="1" x14ac:dyDescent="0.2">
      <c r="A32" s="343"/>
      <c r="B32" s="297"/>
      <c r="C32" s="338"/>
      <c r="D32" s="53" t="s">
        <v>838</v>
      </c>
      <c r="E32" s="177" t="s">
        <v>214</v>
      </c>
      <c r="F32" s="299" t="s">
        <v>330</v>
      </c>
      <c r="G32" s="53" t="s">
        <v>334</v>
      </c>
      <c r="H32" s="296" t="s">
        <v>296</v>
      </c>
      <c r="I32" s="298" t="s">
        <v>310</v>
      </c>
      <c r="J32" s="264" t="s">
        <v>441</v>
      </c>
      <c r="K32" s="53" t="s">
        <v>833</v>
      </c>
      <c r="L32" s="53" t="s">
        <v>462</v>
      </c>
      <c r="M32" s="53" t="s">
        <v>836</v>
      </c>
      <c r="N32" s="11" t="s">
        <v>837</v>
      </c>
      <c r="O32" s="41"/>
    </row>
    <row r="33" spans="1:15" ht="171" customHeight="1" outlineLevel="1" x14ac:dyDescent="0.2">
      <c r="A33" s="343"/>
      <c r="B33" s="297"/>
      <c r="C33" s="338"/>
      <c r="D33" s="53" t="s">
        <v>839</v>
      </c>
      <c r="E33" s="177" t="s">
        <v>220</v>
      </c>
      <c r="F33" s="294" t="s">
        <v>327</v>
      </c>
      <c r="G33" s="53" t="s">
        <v>334</v>
      </c>
      <c r="H33" s="296" t="s">
        <v>296</v>
      </c>
      <c r="I33" s="298" t="s">
        <v>310</v>
      </c>
      <c r="J33" s="264" t="s">
        <v>441</v>
      </c>
      <c r="K33" s="53" t="s">
        <v>833</v>
      </c>
      <c r="L33" s="53" t="s">
        <v>462</v>
      </c>
      <c r="M33" s="53" t="s">
        <v>836</v>
      </c>
      <c r="N33" s="11" t="s">
        <v>837</v>
      </c>
      <c r="O33" s="41"/>
    </row>
    <row r="34" spans="1:15" ht="177.75" customHeight="1" outlineLevel="1" x14ac:dyDescent="0.2">
      <c r="A34" s="343"/>
      <c r="B34" s="297"/>
      <c r="C34" s="338"/>
      <c r="D34" s="53" t="s">
        <v>840</v>
      </c>
      <c r="E34" s="177" t="s">
        <v>237</v>
      </c>
      <c r="F34" s="294" t="s">
        <v>333</v>
      </c>
      <c r="G34" s="53" t="s">
        <v>334</v>
      </c>
      <c r="H34" s="296" t="s">
        <v>296</v>
      </c>
      <c r="I34" s="298" t="s">
        <v>310</v>
      </c>
      <c r="J34" s="264" t="s">
        <v>441</v>
      </c>
      <c r="K34" s="53" t="s">
        <v>833</v>
      </c>
      <c r="L34" s="53" t="s">
        <v>462</v>
      </c>
      <c r="M34" s="53" t="s">
        <v>836</v>
      </c>
      <c r="N34" s="11" t="s">
        <v>837</v>
      </c>
      <c r="O34" s="41"/>
    </row>
    <row r="35" spans="1:15" ht="76.5" outlineLevel="1" x14ac:dyDescent="0.2">
      <c r="A35" s="343"/>
      <c r="B35" s="297"/>
      <c r="C35" s="338"/>
      <c r="D35" s="53" t="s">
        <v>841</v>
      </c>
      <c r="E35" s="251" t="s">
        <v>813</v>
      </c>
      <c r="F35" s="294" t="s">
        <v>332</v>
      </c>
      <c r="G35" s="53" t="s">
        <v>334</v>
      </c>
      <c r="H35" s="296" t="s">
        <v>296</v>
      </c>
      <c r="I35" s="298" t="s">
        <v>310</v>
      </c>
      <c r="J35" s="264" t="s">
        <v>441</v>
      </c>
      <c r="K35" s="53" t="s">
        <v>833</v>
      </c>
      <c r="L35" s="53" t="s">
        <v>462</v>
      </c>
      <c r="M35" s="53" t="s">
        <v>836</v>
      </c>
      <c r="N35" s="11" t="s">
        <v>837</v>
      </c>
      <c r="O35" s="41"/>
    </row>
    <row r="36" spans="1:15" ht="174.75" customHeight="1" outlineLevel="1" x14ac:dyDescent="0.2">
      <c r="A36" s="343"/>
      <c r="B36" s="297"/>
      <c r="C36" s="338"/>
      <c r="D36" s="53" t="s">
        <v>842</v>
      </c>
      <c r="E36" s="251" t="s">
        <v>813</v>
      </c>
      <c r="F36" s="294" t="s">
        <v>332</v>
      </c>
      <c r="G36" s="53" t="s">
        <v>334</v>
      </c>
      <c r="H36" s="296" t="s">
        <v>296</v>
      </c>
      <c r="I36" s="298" t="s">
        <v>310</v>
      </c>
      <c r="J36" s="264" t="s">
        <v>441</v>
      </c>
      <c r="K36" s="53" t="s">
        <v>833</v>
      </c>
      <c r="L36" s="53" t="s">
        <v>462</v>
      </c>
      <c r="M36" s="53" t="s">
        <v>836</v>
      </c>
      <c r="N36" s="11" t="s">
        <v>837</v>
      </c>
      <c r="O36" s="41"/>
    </row>
    <row r="37" spans="1:15" ht="174" customHeight="1" outlineLevel="1" x14ac:dyDescent="0.2">
      <c r="A37" s="343"/>
      <c r="B37" s="192"/>
      <c r="C37" s="338"/>
      <c r="D37" s="53" t="s">
        <v>843</v>
      </c>
      <c r="E37" s="251" t="s">
        <v>813</v>
      </c>
      <c r="F37" s="294" t="s">
        <v>332</v>
      </c>
      <c r="G37" s="53" t="s">
        <v>334</v>
      </c>
      <c r="H37" s="296" t="s">
        <v>296</v>
      </c>
      <c r="I37" s="298" t="s">
        <v>310</v>
      </c>
      <c r="J37" s="264" t="s">
        <v>441</v>
      </c>
      <c r="K37" s="53" t="s">
        <v>833</v>
      </c>
      <c r="L37" s="53" t="s">
        <v>462</v>
      </c>
      <c r="M37" s="53" t="s">
        <v>836</v>
      </c>
      <c r="N37" s="11" t="s">
        <v>837</v>
      </c>
      <c r="O37" s="41"/>
    </row>
    <row r="38" spans="1:15" ht="76.5" outlineLevel="1" x14ac:dyDescent="0.2">
      <c r="A38" s="343"/>
      <c r="B38" s="192" t="s">
        <v>326</v>
      </c>
      <c r="C38" s="338"/>
      <c r="D38" s="53" t="s">
        <v>844</v>
      </c>
      <c r="E38" s="251" t="s">
        <v>811</v>
      </c>
      <c r="F38" s="294" t="s">
        <v>329</v>
      </c>
      <c r="G38" s="53" t="s">
        <v>334</v>
      </c>
      <c r="H38" s="296" t="s">
        <v>296</v>
      </c>
      <c r="I38" s="298" t="s">
        <v>310</v>
      </c>
      <c r="J38" s="264" t="s">
        <v>441</v>
      </c>
      <c r="K38" s="53" t="s">
        <v>833</v>
      </c>
      <c r="L38" s="53" t="s">
        <v>462</v>
      </c>
      <c r="M38" s="53" t="s">
        <v>836</v>
      </c>
      <c r="N38" s="11" t="s">
        <v>837</v>
      </c>
      <c r="O38" s="41"/>
    </row>
    <row r="39" spans="1:15" ht="168" customHeight="1" outlineLevel="1" x14ac:dyDescent="0.2">
      <c r="A39" s="343"/>
      <c r="B39" s="282">
        <f>SUM(B!E102:F130)/4</f>
        <v>1.75</v>
      </c>
      <c r="C39" s="338"/>
      <c r="D39" s="53" t="s">
        <v>845</v>
      </c>
      <c r="E39" s="251" t="s">
        <v>811</v>
      </c>
      <c r="F39" s="294" t="s">
        <v>329</v>
      </c>
      <c r="G39" s="53" t="s">
        <v>334</v>
      </c>
      <c r="H39" s="296" t="s">
        <v>296</v>
      </c>
      <c r="I39" s="298" t="s">
        <v>310</v>
      </c>
      <c r="J39" s="264" t="s">
        <v>441</v>
      </c>
      <c r="K39" s="53" t="s">
        <v>833</v>
      </c>
      <c r="L39" s="53" t="s">
        <v>462</v>
      </c>
      <c r="M39" s="53" t="s">
        <v>836</v>
      </c>
      <c r="N39" s="11" t="s">
        <v>837</v>
      </c>
      <c r="O39" s="41"/>
    </row>
    <row r="40" spans="1:15" ht="171.75" customHeight="1" outlineLevel="1" x14ac:dyDescent="0.2">
      <c r="A40" s="344"/>
      <c r="B40" s="224"/>
      <c r="C40" s="339"/>
      <c r="D40" s="53" t="s">
        <v>846</v>
      </c>
      <c r="E40" s="251" t="s">
        <v>811</v>
      </c>
      <c r="F40" s="294" t="s">
        <v>329</v>
      </c>
      <c r="G40" s="53" t="s">
        <v>334</v>
      </c>
      <c r="H40" s="296" t="s">
        <v>296</v>
      </c>
      <c r="I40" s="298" t="s">
        <v>310</v>
      </c>
      <c r="J40" s="264" t="s">
        <v>441</v>
      </c>
      <c r="K40" s="53" t="s">
        <v>833</v>
      </c>
      <c r="L40" s="53" t="s">
        <v>462</v>
      </c>
      <c r="M40" s="53" t="s">
        <v>836</v>
      </c>
      <c r="N40" s="11" t="s">
        <v>837</v>
      </c>
      <c r="O40" s="41"/>
    </row>
    <row r="41" spans="1:15" x14ac:dyDescent="0.2">
      <c r="A41" s="33"/>
      <c r="B41" s="33"/>
      <c r="C41" s="33"/>
      <c r="D41" s="33"/>
      <c r="E41" s="33"/>
      <c r="F41" s="33"/>
      <c r="G41" s="33"/>
      <c r="H41" s="229"/>
      <c r="I41" s="33"/>
      <c r="J41" s="33"/>
      <c r="K41" s="33"/>
      <c r="L41" s="33"/>
      <c r="M41" s="33"/>
      <c r="N41" s="33"/>
      <c r="O41" s="41"/>
    </row>
    <row r="42" spans="1:15" ht="40.5" customHeight="1" x14ac:dyDescent="0.2">
      <c r="A42" s="340" t="s">
        <v>817</v>
      </c>
      <c r="B42" s="341"/>
      <c r="C42" s="341"/>
      <c r="D42" s="341"/>
      <c r="E42" s="51"/>
      <c r="F42" s="216"/>
      <c r="G42" s="52" t="str">
        <f>IF(B45=0,"--",IF(C45&lt;10,"Gering",IF(C45&lt;18,"Medio",IF(C45&lt;25.1,"Alto",""))))</f>
        <v>Gering</v>
      </c>
      <c r="H42" s="227">
        <f>C45</f>
        <v>1.125</v>
      </c>
      <c r="I42" s="202"/>
      <c r="J42" s="33"/>
      <c r="K42" s="33"/>
      <c r="L42" s="33"/>
      <c r="M42" s="33"/>
      <c r="N42" s="33"/>
      <c r="O42" s="41"/>
    </row>
    <row r="43" spans="1:15" ht="51" customHeight="1" outlineLevel="1" x14ac:dyDescent="0.2">
      <c r="A43" s="342" t="str">
        <f>A42</f>
        <v>B.04 Überprüfung der Beauftragung und Abschluss des Vertrages</v>
      </c>
      <c r="B43" s="345" t="s">
        <v>324</v>
      </c>
      <c r="C43" s="346"/>
      <c r="D43" s="164" t="s">
        <v>750</v>
      </c>
      <c r="E43" s="17" t="s">
        <v>548</v>
      </c>
      <c r="F43" s="164" t="s">
        <v>547</v>
      </c>
      <c r="G43" s="269" t="s">
        <v>337</v>
      </c>
      <c r="H43" s="349" t="s">
        <v>341</v>
      </c>
      <c r="I43" s="336"/>
      <c r="J43" s="336" t="s">
        <v>347</v>
      </c>
      <c r="K43" s="336"/>
      <c r="L43" s="358" t="s">
        <v>349</v>
      </c>
      <c r="M43" s="358" t="s">
        <v>463</v>
      </c>
      <c r="N43" s="336" t="s">
        <v>464</v>
      </c>
      <c r="O43" s="41"/>
    </row>
    <row r="44" spans="1:15" ht="22.5" outlineLevel="1" x14ac:dyDescent="0.2">
      <c r="A44" s="343"/>
      <c r="B44" s="347"/>
      <c r="C44" s="348"/>
      <c r="D44" s="31" t="s">
        <v>751</v>
      </c>
      <c r="E44" s="31" t="s">
        <v>338</v>
      </c>
      <c r="F44" s="31" t="s">
        <v>339</v>
      </c>
      <c r="G44" s="31" t="s">
        <v>338</v>
      </c>
      <c r="H44" s="205" t="s">
        <v>457</v>
      </c>
      <c r="I44" s="43" t="s">
        <v>458</v>
      </c>
      <c r="J44" s="43" t="s">
        <v>457</v>
      </c>
      <c r="K44" s="43" t="s">
        <v>458</v>
      </c>
      <c r="L44" s="354"/>
      <c r="M44" s="354"/>
      <c r="N44" s="336"/>
      <c r="O44" s="41"/>
    </row>
    <row r="45" spans="1:15" ht="155.25" customHeight="1" outlineLevel="1" x14ac:dyDescent="0.2">
      <c r="A45" s="343"/>
      <c r="B45" s="189" t="s">
        <v>549</v>
      </c>
      <c r="C45" s="337">
        <f>B46*B49</f>
        <v>1.125</v>
      </c>
      <c r="D45" s="53" t="s">
        <v>847</v>
      </c>
      <c r="E45" s="251" t="s">
        <v>814</v>
      </c>
      <c r="F45" s="188" t="s">
        <v>329</v>
      </c>
      <c r="G45" s="53" t="s">
        <v>334</v>
      </c>
      <c r="H45" s="162" t="s">
        <v>299</v>
      </c>
      <c r="I45" s="57" t="s">
        <v>303</v>
      </c>
      <c r="J45" s="264" t="s">
        <v>441</v>
      </c>
      <c r="K45" s="257" t="s">
        <v>318</v>
      </c>
      <c r="L45" s="53" t="s">
        <v>462</v>
      </c>
      <c r="M45" s="53" t="s">
        <v>486</v>
      </c>
      <c r="N45" s="11" t="s">
        <v>510</v>
      </c>
      <c r="O45" s="41"/>
    </row>
    <row r="46" spans="1:15" ht="148.5" customHeight="1" outlineLevel="1" x14ac:dyDescent="0.2">
      <c r="A46" s="343"/>
      <c r="B46" s="190">
        <f>SUM(B!B116:B157)/6</f>
        <v>1.5</v>
      </c>
      <c r="C46" s="338"/>
      <c r="D46" s="53" t="s">
        <v>848</v>
      </c>
      <c r="E46" s="251" t="s">
        <v>814</v>
      </c>
      <c r="F46" s="294" t="s">
        <v>329</v>
      </c>
      <c r="G46" s="53" t="s">
        <v>334</v>
      </c>
      <c r="H46" s="162" t="s">
        <v>299</v>
      </c>
      <c r="I46" s="57" t="s">
        <v>303</v>
      </c>
      <c r="J46" s="264" t="s">
        <v>441</v>
      </c>
      <c r="K46" s="257" t="s">
        <v>318</v>
      </c>
      <c r="L46" s="53" t="s">
        <v>462</v>
      </c>
      <c r="M46" s="53" t="s">
        <v>486</v>
      </c>
      <c r="N46" s="11" t="s">
        <v>510</v>
      </c>
      <c r="O46" s="41"/>
    </row>
    <row r="47" spans="1:15" ht="88.5" customHeight="1" outlineLevel="1" x14ac:dyDescent="0.2">
      <c r="A47" s="343"/>
      <c r="B47" s="192"/>
      <c r="C47" s="338"/>
      <c r="D47" s="53" t="s">
        <v>849</v>
      </c>
      <c r="E47" s="251" t="s">
        <v>812</v>
      </c>
      <c r="F47" s="294" t="s">
        <v>327</v>
      </c>
      <c r="G47" s="53" t="s">
        <v>334</v>
      </c>
      <c r="H47" s="162" t="s">
        <v>299</v>
      </c>
      <c r="I47" s="57" t="s">
        <v>303</v>
      </c>
      <c r="J47" s="264" t="s">
        <v>441</v>
      </c>
      <c r="K47" s="257" t="s">
        <v>318</v>
      </c>
      <c r="L47" s="53" t="s">
        <v>462</v>
      </c>
      <c r="M47" s="53" t="s">
        <v>486</v>
      </c>
      <c r="N47" s="11" t="s">
        <v>510</v>
      </c>
      <c r="O47" s="41"/>
    </row>
    <row r="48" spans="1:15" ht="82.5" customHeight="1" outlineLevel="1" x14ac:dyDescent="0.2">
      <c r="A48" s="343"/>
      <c r="B48" s="192" t="s">
        <v>326</v>
      </c>
      <c r="C48" s="338"/>
      <c r="D48" s="53" t="s">
        <v>850</v>
      </c>
      <c r="E48" s="251" t="s">
        <v>812</v>
      </c>
      <c r="F48" s="294" t="s">
        <v>327</v>
      </c>
      <c r="G48" s="53" t="s">
        <v>334</v>
      </c>
      <c r="H48" s="162" t="s">
        <v>299</v>
      </c>
      <c r="I48" s="57" t="s">
        <v>303</v>
      </c>
      <c r="J48" s="264" t="s">
        <v>441</v>
      </c>
      <c r="K48" s="257" t="s">
        <v>318</v>
      </c>
      <c r="L48" s="53" t="s">
        <v>462</v>
      </c>
      <c r="M48" s="53" t="s">
        <v>486</v>
      </c>
      <c r="N48" s="11" t="s">
        <v>510</v>
      </c>
      <c r="O48" s="41"/>
    </row>
    <row r="49" spans="1:15" ht="62.25" customHeight="1" outlineLevel="1" x14ac:dyDescent="0.2">
      <c r="A49" s="343"/>
      <c r="B49" s="282">
        <f>SUM(B!E116:F144)/4</f>
        <v>0.75</v>
      </c>
      <c r="C49" s="338"/>
      <c r="D49" s="53"/>
      <c r="E49" s="53"/>
      <c r="F49" s="53"/>
      <c r="G49" s="53"/>
      <c r="H49" s="228"/>
      <c r="I49" s="53"/>
      <c r="J49" s="53"/>
      <c r="K49" s="53"/>
      <c r="L49" s="53"/>
      <c r="M49" s="53"/>
      <c r="N49" s="11"/>
      <c r="O49" s="41"/>
    </row>
    <row r="50" spans="1:15" ht="69" customHeight="1" outlineLevel="1" x14ac:dyDescent="0.2">
      <c r="A50" s="344"/>
      <c r="B50" s="224"/>
      <c r="C50" s="339"/>
      <c r="D50" s="53"/>
      <c r="E50" s="53"/>
      <c r="F50" s="53"/>
      <c r="G50" s="53"/>
      <c r="H50" s="228"/>
      <c r="I50" s="53"/>
      <c r="J50" s="53"/>
      <c r="K50" s="53"/>
      <c r="L50" s="53"/>
      <c r="M50" s="53"/>
      <c r="N50" s="11"/>
      <c r="O50" s="41"/>
    </row>
    <row r="51" spans="1:15" x14ac:dyDescent="0.2">
      <c r="A51" s="33"/>
      <c r="B51" s="33"/>
      <c r="C51" s="33"/>
      <c r="D51" s="33"/>
      <c r="E51" s="33"/>
      <c r="F51" s="33"/>
      <c r="G51" s="33"/>
      <c r="H51" s="229"/>
      <c r="I51" s="33"/>
      <c r="J51" s="33"/>
      <c r="K51" s="33"/>
      <c r="L51" s="33"/>
      <c r="M51" s="33"/>
      <c r="N51" s="33"/>
      <c r="O51" s="41"/>
    </row>
    <row r="52" spans="1:15" ht="30.75" customHeight="1" x14ac:dyDescent="0.2">
      <c r="A52" s="340" t="s">
        <v>798</v>
      </c>
      <c r="B52" s="341"/>
      <c r="C52" s="341"/>
      <c r="D52" s="216"/>
      <c r="E52" s="51"/>
      <c r="F52" s="216"/>
      <c r="G52" s="52" t="str">
        <f>IF(B55=0,"--",IF(C55&lt;10,"Gering",IF(C55&lt;18,"Medio",IF(C55&lt;25.1,"Alto",""))))</f>
        <v>Gering</v>
      </c>
      <c r="H52" s="227">
        <f>C55</f>
        <v>4.375</v>
      </c>
      <c r="I52" s="202"/>
      <c r="J52" s="33"/>
      <c r="K52" s="33"/>
      <c r="L52" s="33"/>
      <c r="M52" s="33"/>
      <c r="N52" s="33"/>
      <c r="O52" s="41"/>
    </row>
    <row r="53" spans="1:15" ht="51" customHeight="1" outlineLevel="1" x14ac:dyDescent="0.2">
      <c r="A53" s="342" t="str">
        <f>A52</f>
        <v>B.05 Ausführung des Vertrages</v>
      </c>
      <c r="B53" s="345" t="s">
        <v>324</v>
      </c>
      <c r="C53" s="346"/>
      <c r="D53" s="164" t="s">
        <v>750</v>
      </c>
      <c r="E53" s="17" t="s">
        <v>548</v>
      </c>
      <c r="F53" s="164" t="s">
        <v>547</v>
      </c>
      <c r="G53" s="269" t="s">
        <v>337</v>
      </c>
      <c r="H53" s="349" t="s">
        <v>341</v>
      </c>
      <c r="I53" s="336"/>
      <c r="J53" s="336" t="s">
        <v>348</v>
      </c>
      <c r="K53" s="336"/>
      <c r="L53" s="358" t="s">
        <v>349</v>
      </c>
      <c r="M53" s="358" t="s">
        <v>463</v>
      </c>
      <c r="N53" s="336" t="s">
        <v>464</v>
      </c>
      <c r="O53" s="41"/>
    </row>
    <row r="54" spans="1:15" ht="22.5" outlineLevel="1" x14ac:dyDescent="0.2">
      <c r="A54" s="343"/>
      <c r="B54" s="347"/>
      <c r="C54" s="348"/>
      <c r="D54" s="31" t="s">
        <v>751</v>
      </c>
      <c r="E54" s="31" t="s">
        <v>338</v>
      </c>
      <c r="F54" s="31" t="s">
        <v>339</v>
      </c>
      <c r="G54" s="31" t="s">
        <v>338</v>
      </c>
      <c r="H54" s="205" t="s">
        <v>457</v>
      </c>
      <c r="I54" s="43" t="s">
        <v>458</v>
      </c>
      <c r="J54" s="43" t="s">
        <v>457</v>
      </c>
      <c r="K54" s="43" t="s">
        <v>458</v>
      </c>
      <c r="L54" s="354"/>
      <c r="M54" s="354"/>
      <c r="N54" s="336"/>
      <c r="O54" s="41"/>
    </row>
    <row r="55" spans="1:15" ht="171" customHeight="1" outlineLevel="1" x14ac:dyDescent="0.2">
      <c r="A55" s="343"/>
      <c r="B55" s="189" t="s">
        <v>549</v>
      </c>
      <c r="C55" s="337">
        <f>B56*B59</f>
        <v>4.375</v>
      </c>
      <c r="D55" s="53" t="s">
        <v>851</v>
      </c>
      <c r="E55" s="251" t="s">
        <v>816</v>
      </c>
      <c r="F55" s="188" t="s">
        <v>332</v>
      </c>
      <c r="G55" s="53" t="s">
        <v>334</v>
      </c>
      <c r="H55" s="228" t="s">
        <v>442</v>
      </c>
      <c r="I55" s="58" t="s">
        <v>307</v>
      </c>
      <c r="J55" s="257" t="s">
        <v>438</v>
      </c>
      <c r="K55" s="53" t="s">
        <v>852</v>
      </c>
      <c r="L55" s="53" t="s">
        <v>462</v>
      </c>
      <c r="M55" s="53" t="s">
        <v>853</v>
      </c>
      <c r="N55" s="11" t="s">
        <v>854</v>
      </c>
      <c r="O55" s="41"/>
    </row>
    <row r="56" spans="1:15" ht="63" customHeight="1" outlineLevel="1" x14ac:dyDescent="0.2">
      <c r="A56" s="343"/>
      <c r="B56" s="190">
        <f>SUM(B!B199:B240)/6</f>
        <v>2.5</v>
      </c>
      <c r="C56" s="338"/>
      <c r="D56" s="53" t="s">
        <v>855</v>
      </c>
      <c r="E56" s="160" t="s">
        <v>235</v>
      </c>
      <c r="F56" s="294" t="s">
        <v>332</v>
      </c>
      <c r="G56" s="53" t="s">
        <v>334</v>
      </c>
      <c r="H56" s="228" t="s">
        <v>442</v>
      </c>
      <c r="I56" s="58" t="s">
        <v>307</v>
      </c>
      <c r="J56" s="257" t="s">
        <v>438</v>
      </c>
      <c r="K56" s="53" t="s">
        <v>852</v>
      </c>
      <c r="L56" s="53" t="s">
        <v>462</v>
      </c>
      <c r="M56" s="53" t="s">
        <v>853</v>
      </c>
      <c r="N56" s="11" t="s">
        <v>854</v>
      </c>
      <c r="O56" s="41"/>
    </row>
    <row r="57" spans="1:15" ht="60.75" customHeight="1" outlineLevel="1" x14ac:dyDescent="0.2">
      <c r="A57" s="343"/>
      <c r="B57" s="192"/>
      <c r="C57" s="338"/>
      <c r="D57" s="53" t="s">
        <v>856</v>
      </c>
      <c r="E57" s="295" t="s">
        <v>816</v>
      </c>
      <c r="F57" s="294" t="s">
        <v>332</v>
      </c>
      <c r="G57" s="53" t="s">
        <v>334</v>
      </c>
      <c r="H57" s="228" t="s">
        <v>442</v>
      </c>
      <c r="I57" s="58" t="s">
        <v>307</v>
      </c>
      <c r="J57" s="257" t="s">
        <v>438</v>
      </c>
      <c r="K57" s="53" t="s">
        <v>852</v>
      </c>
      <c r="L57" s="53" t="s">
        <v>462</v>
      </c>
      <c r="M57" s="53" t="s">
        <v>853</v>
      </c>
      <c r="N57" s="11" t="s">
        <v>854</v>
      </c>
      <c r="O57" s="41"/>
    </row>
    <row r="58" spans="1:15" ht="56.25" customHeight="1" outlineLevel="1" x14ac:dyDescent="0.2">
      <c r="A58" s="343"/>
      <c r="B58" s="192" t="s">
        <v>326</v>
      </c>
      <c r="C58" s="338"/>
      <c r="D58" s="53" t="s">
        <v>857</v>
      </c>
      <c r="E58" s="160" t="s">
        <v>239</v>
      </c>
      <c r="F58" s="294" t="s">
        <v>332</v>
      </c>
      <c r="G58" s="53" t="s">
        <v>334</v>
      </c>
      <c r="H58" s="228" t="s">
        <v>442</v>
      </c>
      <c r="I58" s="58" t="s">
        <v>307</v>
      </c>
      <c r="J58" s="257" t="s">
        <v>438</v>
      </c>
      <c r="K58" s="53" t="s">
        <v>852</v>
      </c>
      <c r="L58" s="53" t="s">
        <v>462</v>
      </c>
      <c r="M58" s="53" t="s">
        <v>853</v>
      </c>
      <c r="N58" s="11" t="s">
        <v>854</v>
      </c>
      <c r="O58" s="41"/>
    </row>
    <row r="59" spans="1:15" ht="57" customHeight="1" outlineLevel="1" x14ac:dyDescent="0.2">
      <c r="A59" s="343"/>
      <c r="B59" s="282">
        <f>SUM(B!E199:E227)/4</f>
        <v>1.75</v>
      </c>
      <c r="C59" s="338"/>
      <c r="D59" s="53" t="s">
        <v>858</v>
      </c>
      <c r="E59" s="160" t="s">
        <v>239</v>
      </c>
      <c r="F59" s="294" t="s">
        <v>332</v>
      </c>
      <c r="G59" s="53" t="s">
        <v>334</v>
      </c>
      <c r="H59" s="228" t="s">
        <v>442</v>
      </c>
      <c r="I59" s="58" t="s">
        <v>307</v>
      </c>
      <c r="J59" s="257" t="s">
        <v>438</v>
      </c>
      <c r="K59" s="53" t="s">
        <v>852</v>
      </c>
      <c r="L59" s="53" t="s">
        <v>462</v>
      </c>
      <c r="M59" s="53" t="s">
        <v>853</v>
      </c>
      <c r="N59" s="11" t="s">
        <v>854</v>
      </c>
      <c r="O59" s="41"/>
    </row>
    <row r="60" spans="1:15" ht="69" customHeight="1" outlineLevel="1" x14ac:dyDescent="0.2">
      <c r="A60" s="343"/>
      <c r="B60" s="282"/>
      <c r="C60" s="338"/>
      <c r="D60" s="53" t="s">
        <v>859</v>
      </c>
      <c r="E60" s="295" t="s">
        <v>860</v>
      </c>
      <c r="F60" s="294" t="s">
        <v>332</v>
      </c>
      <c r="G60" s="53" t="s">
        <v>334</v>
      </c>
      <c r="H60" s="228" t="s">
        <v>442</v>
      </c>
      <c r="I60" s="58" t="s">
        <v>307</v>
      </c>
      <c r="J60" s="257" t="s">
        <v>438</v>
      </c>
      <c r="K60" s="53" t="s">
        <v>852</v>
      </c>
      <c r="L60" s="53" t="s">
        <v>462</v>
      </c>
      <c r="M60" s="53" t="s">
        <v>853</v>
      </c>
      <c r="N60" s="11" t="s">
        <v>854</v>
      </c>
      <c r="O60" s="41"/>
    </row>
    <row r="61" spans="1:15" ht="63" customHeight="1" outlineLevel="1" x14ac:dyDescent="0.2">
      <c r="A61" s="343"/>
      <c r="B61" s="282"/>
      <c r="C61" s="338"/>
      <c r="D61" s="53" t="s">
        <v>861</v>
      </c>
      <c r="E61" s="295" t="s">
        <v>816</v>
      </c>
      <c r="F61" s="294" t="s">
        <v>332</v>
      </c>
      <c r="G61" s="53" t="s">
        <v>334</v>
      </c>
      <c r="H61" s="228" t="s">
        <v>442</v>
      </c>
      <c r="I61" s="58" t="s">
        <v>307</v>
      </c>
      <c r="J61" s="257" t="s">
        <v>438</v>
      </c>
      <c r="K61" s="53" t="s">
        <v>852</v>
      </c>
      <c r="L61" s="53" t="s">
        <v>462</v>
      </c>
      <c r="M61" s="53" t="s">
        <v>853</v>
      </c>
      <c r="N61" s="11" t="s">
        <v>854</v>
      </c>
      <c r="O61" s="41"/>
    </row>
    <row r="62" spans="1:15" ht="64.5" customHeight="1" outlineLevel="1" x14ac:dyDescent="0.2">
      <c r="A62" s="344"/>
      <c r="B62" s="224"/>
      <c r="C62" s="339"/>
      <c r="D62" s="53" t="s">
        <v>862</v>
      </c>
      <c r="E62" s="295" t="s">
        <v>816</v>
      </c>
      <c r="F62" s="294" t="s">
        <v>332</v>
      </c>
      <c r="G62" s="53" t="s">
        <v>334</v>
      </c>
      <c r="H62" s="228" t="s">
        <v>442</v>
      </c>
      <c r="I62" s="58" t="s">
        <v>307</v>
      </c>
      <c r="J62" s="257" t="s">
        <v>438</v>
      </c>
      <c r="K62" s="53" t="s">
        <v>852</v>
      </c>
      <c r="L62" s="53" t="s">
        <v>462</v>
      </c>
      <c r="M62" s="53" t="s">
        <v>853</v>
      </c>
      <c r="N62" s="11" t="s">
        <v>854</v>
      </c>
      <c r="O62" s="41"/>
    </row>
    <row r="63" spans="1:15" x14ac:dyDescent="0.2">
      <c r="A63" s="33"/>
      <c r="B63" s="33"/>
      <c r="C63" s="33"/>
      <c r="D63" s="33"/>
      <c r="E63" s="33"/>
      <c r="F63" s="300"/>
      <c r="G63" s="33"/>
      <c r="H63" s="229"/>
      <c r="I63" s="33"/>
      <c r="J63" s="33"/>
      <c r="K63" s="33"/>
      <c r="L63" s="33"/>
      <c r="M63" s="33"/>
      <c r="N63" s="33"/>
      <c r="O63" s="41"/>
    </row>
    <row r="64" spans="1:15" ht="31.5" customHeight="1" x14ac:dyDescent="0.2">
      <c r="A64" s="340" t="s">
        <v>799</v>
      </c>
      <c r="B64" s="341"/>
      <c r="C64" s="341"/>
      <c r="D64" s="341"/>
      <c r="E64" s="51"/>
      <c r="F64" s="216"/>
      <c r="G64" s="52" t="e">
        <f>IF(B67=0,"--",IF(C67&lt;10,"Gering",IF(C67&lt;18,"Medio",IF(C67&lt;25.1,"Alto",""))))</f>
        <v>#REF!</v>
      </c>
      <c r="H64" s="198" t="e">
        <f>C67</f>
        <v>#REF!</v>
      </c>
      <c r="I64" s="202"/>
      <c r="J64" s="33"/>
      <c r="K64" s="33"/>
      <c r="L64" s="33"/>
      <c r="M64" s="33"/>
      <c r="N64" s="33"/>
      <c r="O64" s="41"/>
    </row>
    <row r="65" spans="1:15" ht="51" customHeight="1" outlineLevel="1" x14ac:dyDescent="0.2">
      <c r="A65" s="342" t="str">
        <f>A64</f>
        <v xml:space="preserve">B.06 Rechnungslegung </v>
      </c>
      <c r="B65" s="345" t="s">
        <v>324</v>
      </c>
      <c r="C65" s="346"/>
      <c r="D65" s="164" t="s">
        <v>750</v>
      </c>
      <c r="E65" s="17" t="s">
        <v>548</v>
      </c>
      <c r="F65" s="164" t="s">
        <v>547</v>
      </c>
      <c r="G65" s="269" t="s">
        <v>337</v>
      </c>
      <c r="H65" s="349" t="s">
        <v>341</v>
      </c>
      <c r="I65" s="336"/>
      <c r="J65" s="336" t="s">
        <v>348</v>
      </c>
      <c r="K65" s="336"/>
      <c r="L65" s="358" t="s">
        <v>349</v>
      </c>
      <c r="M65" s="358" t="s">
        <v>463</v>
      </c>
      <c r="N65" s="336" t="s">
        <v>464</v>
      </c>
      <c r="O65" s="41"/>
    </row>
    <row r="66" spans="1:15" ht="22.5" outlineLevel="1" x14ac:dyDescent="0.2">
      <c r="A66" s="343"/>
      <c r="B66" s="347"/>
      <c r="C66" s="348"/>
      <c r="D66" s="31" t="s">
        <v>751</v>
      </c>
      <c r="E66" s="31" t="s">
        <v>338</v>
      </c>
      <c r="F66" s="31" t="s">
        <v>339</v>
      </c>
      <c r="G66" s="31" t="s">
        <v>338</v>
      </c>
      <c r="H66" s="205" t="s">
        <v>457</v>
      </c>
      <c r="I66" s="43" t="s">
        <v>458</v>
      </c>
      <c r="J66" s="43" t="s">
        <v>457</v>
      </c>
      <c r="K66" s="43" t="s">
        <v>458</v>
      </c>
      <c r="L66" s="354"/>
      <c r="M66" s="354"/>
      <c r="N66" s="336"/>
      <c r="O66" s="41"/>
    </row>
    <row r="67" spans="1:15" ht="409.5" customHeight="1" outlineLevel="1" x14ac:dyDescent="0.2">
      <c r="A67" s="343"/>
      <c r="B67" s="189" t="s">
        <v>549</v>
      </c>
      <c r="C67" s="337" t="e">
        <f>#REF!*B68</f>
        <v>#REF!</v>
      </c>
      <c r="D67" s="53" t="s">
        <v>863</v>
      </c>
      <c r="E67" s="160" t="s">
        <v>220</v>
      </c>
      <c r="F67" s="188" t="s">
        <v>327</v>
      </c>
      <c r="G67" s="53" t="s">
        <v>334</v>
      </c>
      <c r="H67" s="228" t="s">
        <v>446</v>
      </c>
      <c r="I67" s="57" t="s">
        <v>303</v>
      </c>
      <c r="J67" s="264" t="s">
        <v>441</v>
      </c>
      <c r="K67" s="53" t="s">
        <v>867</v>
      </c>
      <c r="L67" s="53" t="s">
        <v>462</v>
      </c>
      <c r="M67" s="53" t="s">
        <v>865</v>
      </c>
      <c r="N67" s="11" t="s">
        <v>866</v>
      </c>
      <c r="O67" s="41"/>
    </row>
    <row r="68" spans="1:15" outlineLevel="1" x14ac:dyDescent="0.2">
      <c r="A68" s="343"/>
      <c r="B68" s="282">
        <f>SUM(B!E247:E275)/4</f>
        <v>1.75</v>
      </c>
      <c r="C68" s="338"/>
      <c r="D68" s="53"/>
      <c r="E68" s="53"/>
      <c r="F68" s="53"/>
      <c r="G68" s="53"/>
      <c r="H68" s="228"/>
      <c r="I68" s="53"/>
      <c r="J68" s="53"/>
      <c r="K68" s="53"/>
      <c r="L68" s="53"/>
      <c r="M68" s="53"/>
      <c r="N68" s="11"/>
      <c r="O68" s="41"/>
    </row>
    <row r="69" spans="1:15" outlineLevel="1" x14ac:dyDescent="0.2">
      <c r="A69" s="344"/>
      <c r="B69" s="224"/>
      <c r="C69" s="339"/>
      <c r="D69" s="53"/>
      <c r="E69" s="53"/>
      <c r="F69" s="53"/>
      <c r="G69" s="53"/>
      <c r="H69" s="228"/>
      <c r="I69" s="53"/>
      <c r="J69" s="53"/>
      <c r="K69" s="53"/>
      <c r="L69" s="53"/>
      <c r="M69" s="53"/>
      <c r="N69" s="11"/>
      <c r="O69" s="41"/>
    </row>
  </sheetData>
  <mergeCells count="54">
    <mergeCell ref="J4:K4"/>
    <mergeCell ref="L4:L5"/>
    <mergeCell ref="M4:M5"/>
    <mergeCell ref="N4:N5"/>
    <mergeCell ref="C6:C11"/>
    <mergeCell ref="A42:D42"/>
    <mergeCell ref="A3:D3"/>
    <mergeCell ref="A4:A11"/>
    <mergeCell ref="B4:C5"/>
    <mergeCell ref="H4:I4"/>
    <mergeCell ref="A13:D13"/>
    <mergeCell ref="A14:A25"/>
    <mergeCell ref="B14:C15"/>
    <mergeCell ref="H14:I14"/>
    <mergeCell ref="J14:K14"/>
    <mergeCell ref="N14:N15"/>
    <mergeCell ref="C16:C25"/>
    <mergeCell ref="A27:D27"/>
    <mergeCell ref="A28:A40"/>
    <mergeCell ref="B28:C29"/>
    <mergeCell ref="H28:I28"/>
    <mergeCell ref="J28:K28"/>
    <mergeCell ref="L28:L29"/>
    <mergeCell ref="M28:M29"/>
    <mergeCell ref="N28:N29"/>
    <mergeCell ref="L14:L15"/>
    <mergeCell ref="M14:M15"/>
    <mergeCell ref="C30:C40"/>
    <mergeCell ref="M43:M44"/>
    <mergeCell ref="N43:N44"/>
    <mergeCell ref="C45:C50"/>
    <mergeCell ref="A52:C52"/>
    <mergeCell ref="A53:A62"/>
    <mergeCell ref="B53:C54"/>
    <mergeCell ref="H53:I53"/>
    <mergeCell ref="A43:A50"/>
    <mergeCell ref="B43:C44"/>
    <mergeCell ref="H43:I43"/>
    <mergeCell ref="J43:K43"/>
    <mergeCell ref="L43:L44"/>
    <mergeCell ref="J53:K53"/>
    <mergeCell ref="L53:L54"/>
    <mergeCell ref="M53:M54"/>
    <mergeCell ref="N53:N54"/>
    <mergeCell ref="C55:C62"/>
    <mergeCell ref="N65:N66"/>
    <mergeCell ref="C67:C69"/>
    <mergeCell ref="A64:D64"/>
    <mergeCell ref="A65:A69"/>
    <mergeCell ref="B65:C66"/>
    <mergeCell ref="H65:I65"/>
    <mergeCell ref="J65:K65"/>
    <mergeCell ref="L65:L66"/>
    <mergeCell ref="M65:M66"/>
  </mergeCells>
  <conditionalFormatting sqref="H64">
    <cfRule type="iconSet" priority="13">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27">
    <cfRule type="iconSet" priority="3">
      <iconSet reverse="1">
        <cfvo type="percent" val="0"/>
        <cfvo type="num" val="10"/>
        <cfvo type="num" val="18"/>
      </iconSet>
    </cfRule>
  </conditionalFormatting>
  <conditionalFormatting sqref="H42">
    <cfRule type="iconSet" priority="2">
      <iconSet reverse="1">
        <cfvo type="percent" val="0"/>
        <cfvo type="num" val="10"/>
        <cfvo type="num" val="18"/>
      </iconSet>
    </cfRule>
  </conditionalFormatting>
  <conditionalFormatting sqref="H52">
    <cfRule type="iconSet" priority="1">
      <iconSet reverse="1">
        <cfvo type="percent" val="0"/>
        <cfvo type="num" val="10"/>
        <cfvo type="num" val="18"/>
      </iconSet>
    </cfRule>
  </conditionalFormatting>
  <dataValidations count="1">
    <dataValidation type="list" allowBlank="1" showInputMessage="1" showErrorMessage="1" sqref="F30:F40 F67 F55:F62 F45:F48" xr:uid="{00000000-0002-0000-0600-000000000000}">
      <formula1>$D$2:$D$8</formula1>
    </dataValidation>
  </dataValidations>
  <pageMargins left="0.23622047244094491" right="0.23622047244094491" top="0.15748031496062992" bottom="0" header="0.31496062992125984" footer="0.31496062992125984"/>
  <pageSetup paperSize="8" scale="61" fitToHeight="0" orientation="landscape" r:id="rId1"/>
  <rowBreaks count="1" manualBreakCount="1">
    <brk id="4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600-000001000000}">
          <x14:formula1>
            <xm:f>Risikoverzeichnis!$A$34:$A$70</xm:f>
          </x14:formula1>
          <xm:sqref>E6:E11 E16:E25 E31 E30:E40 E45:E50 E55:E62 E67:E69</xm:sqref>
        </x14:dataValidation>
        <x14:dataValidation type="list" showInputMessage="1" showErrorMessage="1" xr:uid="{00000000-0002-0000-0600-000002000000}">
          <x14:formula1>
            <xm:f>Risikobereiche!$D$2:$D$4</xm:f>
          </x14:formula1>
          <xm:sqref>G67:G69 G55:G62 G49 G45:G50 G30:G40 G16:G25 G6:G11</xm:sqref>
        </x14:dataValidation>
        <x14:dataValidation type="list" showInputMessage="1" showErrorMessage="1" xr:uid="{00000000-0002-0000-0600-000003000000}">
          <x14:formula1>
            <xm:f>Maßnahmen!$A$9:$A$27</xm:f>
          </x14:formula1>
          <xm:sqref>H6:H11 H16:H25 H30:H40 H45:H50 H55:H62 H67:H69</xm:sqref>
        </x14:dataValidation>
        <x14:dataValidation type="list" showInputMessage="1" showErrorMessage="1" xr:uid="{00000000-0002-0000-0600-000004000000}">
          <x14:formula1>
            <xm:f>Maßnahmen!$C$9:$C$27</xm:f>
          </x14:formula1>
          <xm:sqref>I67:I69 I55:I62 I45:I50 I30:I40 I16:I25 I6:I11</xm:sqref>
        </x14:dataValidation>
        <x14:dataValidation type="list" showInputMessage="1" showErrorMessage="1" xr:uid="{00000000-0002-0000-0600-000005000000}">
          <x14:formula1>
            <xm:f>Maßnahmen!$E$9:$E$14</xm:f>
          </x14:formula1>
          <xm:sqref>J6:J11 J16:J25 J30:J40 J45:J50 J55:J62 J67:J69</xm:sqref>
        </x14:dataValidation>
        <x14:dataValidation type="list" showInputMessage="1" showErrorMessage="1" xr:uid="{00000000-0002-0000-0600-000006000000}">
          <x14:formula1>
            <xm:f>Maßnahmen!$G$9:$G$14</xm:f>
          </x14:formula1>
          <xm:sqref>K67:K69 K55:K62 K45:K50 K30:K40 K16:K25 K6:K11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O117"/>
  <sheetViews>
    <sheetView topLeftCell="F1" zoomScaleNormal="100" zoomScaleSheetLayoutView="90" zoomScalePageLayoutView="90" workbookViewId="0">
      <pane ySplit="2" topLeftCell="A102" activePane="bottomLeft" state="frozen"/>
      <selection activeCell="H63" sqref="H62:H63"/>
      <selection pane="bottomLeft" activeCell="Q6" sqref="Q6"/>
    </sheetView>
  </sheetViews>
  <sheetFormatPr baseColWidth="10"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8"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26" t="s">
        <v>791</v>
      </c>
      <c r="B1" s="26"/>
      <c r="C1" s="26"/>
      <c r="D1" s="26"/>
      <c r="E1" s="26"/>
      <c r="F1" s="26"/>
      <c r="G1" s="41"/>
      <c r="H1" s="203"/>
      <c r="I1" s="41"/>
      <c r="J1" s="41"/>
      <c r="K1" s="41"/>
      <c r="L1" s="41"/>
      <c r="M1" s="41"/>
      <c r="N1" s="41"/>
      <c r="O1" s="41"/>
    </row>
    <row r="2" spans="1:15" s="50" customFormat="1" ht="42" customHeight="1" x14ac:dyDescent="0.2">
      <c r="A2" s="361" t="str">
        <f>Risikobereiche!B4</f>
        <v>C) Begünstigende Maßnahmen welche keinen direkten bzw. unmittelbaren ökonomischen Vorteil für den Begünstigten erzeugen</v>
      </c>
      <c r="B2" s="361"/>
      <c r="C2" s="361"/>
      <c r="D2" s="361"/>
      <c r="E2" s="361"/>
      <c r="F2" s="361"/>
      <c r="G2" s="49" t="s">
        <v>342</v>
      </c>
      <c r="H2" s="204"/>
      <c r="I2" s="42"/>
      <c r="J2" s="42"/>
      <c r="K2" s="42"/>
      <c r="L2" s="42"/>
      <c r="M2" s="42"/>
      <c r="N2" s="42"/>
      <c r="O2" s="41"/>
    </row>
    <row r="3" spans="1:15" ht="39.75" customHeight="1" x14ac:dyDescent="0.2">
      <c r="A3" s="340" t="str">
        <f>Risikobereiche!A43</f>
        <v>C.1.1.1 Einschreibung/Abänderung/Streichung (mittels Antragsverfahren) an das RI/REA/AA</v>
      </c>
      <c r="B3" s="341"/>
      <c r="C3" s="341"/>
      <c r="D3" s="341"/>
      <c r="E3" s="165"/>
      <c r="F3" s="51"/>
      <c r="G3" s="52" t="str">
        <f>IF(C6=0,"--",IF(C6&lt;10,"Gering",IF(C6&lt;18,"Medio",IF(C6&lt;25.1,"Alto",""))))</f>
        <v>Gering</v>
      </c>
      <c r="H3" s="198">
        <f>C6</f>
        <v>3.7916666666666665</v>
      </c>
      <c r="I3" s="33"/>
      <c r="J3" s="33"/>
      <c r="K3" s="33"/>
      <c r="L3" s="33"/>
      <c r="M3" s="33"/>
      <c r="N3" s="33"/>
      <c r="O3" s="41"/>
    </row>
    <row r="4" spans="1:15" ht="51" customHeight="1" outlineLevel="1" x14ac:dyDescent="0.2">
      <c r="A4" s="342" t="str">
        <f>A3</f>
        <v>C.1.1.1 Einschreibung/Abänderung/Streichung (mittels Antragsverfahren) an das RI/REA/AA</v>
      </c>
      <c r="B4" s="345" t="s">
        <v>324</v>
      </c>
      <c r="C4" s="346"/>
      <c r="D4" s="164" t="s">
        <v>750</v>
      </c>
      <c r="E4" s="17" t="s">
        <v>548</v>
      </c>
      <c r="F4" s="164" t="s">
        <v>547</v>
      </c>
      <c r="G4" s="269" t="s">
        <v>337</v>
      </c>
      <c r="H4" s="349" t="s">
        <v>341</v>
      </c>
      <c r="I4" s="336"/>
      <c r="J4" s="336" t="s">
        <v>345</v>
      </c>
      <c r="K4" s="336"/>
      <c r="L4" s="358" t="s">
        <v>349</v>
      </c>
      <c r="M4" s="358" t="s">
        <v>463</v>
      </c>
      <c r="N4" s="336" t="s">
        <v>464</v>
      </c>
      <c r="O4" s="41"/>
    </row>
    <row r="5" spans="1:15" ht="20.100000000000001" customHeight="1"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165.75" outlineLevel="1" x14ac:dyDescent="0.2">
      <c r="A6" s="343"/>
      <c r="B6" s="189" t="s">
        <v>549</v>
      </c>
      <c r="C6" s="337">
        <f>B7*B10</f>
        <v>3.7916666666666665</v>
      </c>
      <c r="D6" s="53"/>
      <c r="E6" s="53" t="s">
        <v>388</v>
      </c>
      <c r="F6" s="53" t="str">
        <f>VLOOKUP(E6,Risikoverzeichnis!$A$82:$B$92,2,FALSE)</f>
        <v>CR.5 Umgehung der vorgesehenen Prozeduren bzw. der Kontrollen</v>
      </c>
      <c r="G6" s="53" t="s">
        <v>334</v>
      </c>
      <c r="H6" s="206" t="s">
        <v>442</v>
      </c>
      <c r="I6" s="53" t="s">
        <v>454</v>
      </c>
      <c r="J6" s="53" t="s">
        <v>439</v>
      </c>
      <c r="K6" s="53"/>
      <c r="L6" s="254" t="s">
        <v>556</v>
      </c>
      <c r="M6" s="53" t="s">
        <v>557</v>
      </c>
      <c r="N6" s="11" t="s">
        <v>511</v>
      </c>
      <c r="O6" s="41"/>
    </row>
    <row r="7" spans="1:15" ht="18" customHeight="1" outlineLevel="1" x14ac:dyDescent="0.2">
      <c r="A7" s="343"/>
      <c r="B7" s="190">
        <f>SUM('C'!B6:B47)/6</f>
        <v>2.1666666666666665</v>
      </c>
      <c r="C7" s="338"/>
      <c r="D7" s="53"/>
      <c r="E7" s="53"/>
      <c r="F7" s="53"/>
      <c r="G7" s="53"/>
      <c r="H7" s="206"/>
      <c r="I7" s="53"/>
      <c r="J7" s="53"/>
      <c r="K7" s="53"/>
      <c r="L7" s="53"/>
      <c r="M7" s="157"/>
      <c r="N7" s="101"/>
      <c r="O7" s="41"/>
    </row>
    <row r="8" spans="1:15" ht="18" customHeight="1" outlineLevel="1" x14ac:dyDescent="0.2">
      <c r="A8" s="343"/>
      <c r="B8" s="192"/>
      <c r="C8" s="338"/>
      <c r="D8" s="53"/>
      <c r="E8" s="53"/>
      <c r="F8" s="53"/>
      <c r="G8" s="53"/>
      <c r="H8" s="206"/>
      <c r="I8" s="53"/>
      <c r="J8" s="53"/>
      <c r="K8" s="53"/>
      <c r="L8" s="53"/>
      <c r="M8" s="157"/>
      <c r="N8" s="11"/>
      <c r="O8" s="41"/>
    </row>
    <row r="9" spans="1:15" ht="18" customHeight="1" outlineLevel="1" x14ac:dyDescent="0.2">
      <c r="A9" s="343"/>
      <c r="B9" s="192" t="s">
        <v>326</v>
      </c>
      <c r="C9" s="338"/>
      <c r="D9" s="53"/>
      <c r="E9" s="53"/>
      <c r="F9" s="53"/>
      <c r="G9" s="53"/>
      <c r="H9" s="206"/>
      <c r="I9" s="53"/>
      <c r="J9" s="53"/>
      <c r="K9" s="53"/>
      <c r="L9" s="157"/>
      <c r="M9" s="157"/>
      <c r="N9" s="11"/>
      <c r="O9" s="41"/>
    </row>
    <row r="10" spans="1:15" ht="18" customHeight="1" outlineLevel="1" x14ac:dyDescent="0.2">
      <c r="A10" s="344"/>
      <c r="B10" s="191">
        <f>SUM('C'!E6:E34)/4</f>
        <v>1.75</v>
      </c>
      <c r="C10" s="339"/>
      <c r="D10" s="53"/>
      <c r="E10" s="53"/>
      <c r="F10" s="53"/>
      <c r="G10" s="53"/>
      <c r="H10" s="206"/>
      <c r="I10" s="53"/>
      <c r="J10" s="53"/>
      <c r="K10" s="53"/>
      <c r="L10" s="157"/>
      <c r="M10" s="157"/>
      <c r="N10" s="11"/>
      <c r="O10" s="41"/>
    </row>
    <row r="11" spans="1:15" x14ac:dyDescent="0.2">
      <c r="A11" s="33"/>
      <c r="B11" s="33"/>
      <c r="C11" s="33"/>
      <c r="D11" s="33"/>
      <c r="E11" s="33"/>
      <c r="F11" s="33"/>
      <c r="G11" s="33"/>
      <c r="H11" s="207"/>
      <c r="I11" s="33"/>
      <c r="J11" s="33"/>
      <c r="K11" s="33"/>
      <c r="L11" s="33"/>
      <c r="M11" s="33"/>
      <c r="N11" s="33"/>
      <c r="O11" s="41"/>
    </row>
    <row r="12" spans="1:15" x14ac:dyDescent="0.2">
      <c r="A12" s="340" t="str">
        <f>Risikobereiche!A44</f>
        <v>C.1.1.2 Eintragung von Amtswegen RI/REA/AA</v>
      </c>
      <c r="B12" s="341"/>
      <c r="C12" s="341"/>
      <c r="D12" s="341"/>
      <c r="E12" s="165"/>
      <c r="F12" s="51"/>
      <c r="G12" s="52" t="str">
        <f>IF(B15=0,"--",IF(C15&lt;10,"Gering",IF(C15&lt;18,"Medio",IF(C15&lt;25.1,"Alto",""))))</f>
        <v>Gering</v>
      </c>
      <c r="H12" s="198">
        <f>C15</f>
        <v>4</v>
      </c>
      <c r="I12" s="33"/>
      <c r="J12" s="33"/>
      <c r="K12" s="33"/>
      <c r="L12" s="33"/>
      <c r="M12" s="33"/>
      <c r="N12" s="33"/>
      <c r="O12" s="41"/>
    </row>
    <row r="13" spans="1:15" ht="51" customHeight="1" outlineLevel="1" x14ac:dyDescent="0.2">
      <c r="A13" s="342" t="str">
        <f>A12</f>
        <v>C.1.1.2 Eintragung von Amtswegen RI/REA/AA</v>
      </c>
      <c r="B13" s="345" t="s">
        <v>324</v>
      </c>
      <c r="C13" s="346"/>
      <c r="D13" s="164" t="s">
        <v>750</v>
      </c>
      <c r="E13" s="17" t="s">
        <v>548</v>
      </c>
      <c r="F13" s="164" t="s">
        <v>547</v>
      </c>
      <c r="G13" s="269" t="s">
        <v>337</v>
      </c>
      <c r="H13" s="349" t="s">
        <v>341</v>
      </c>
      <c r="I13" s="336"/>
      <c r="J13" s="336" t="s">
        <v>345</v>
      </c>
      <c r="K13" s="336"/>
      <c r="L13" s="358" t="s">
        <v>349</v>
      </c>
      <c r="M13" s="358" t="s">
        <v>463</v>
      </c>
      <c r="N13" s="336" t="s">
        <v>464</v>
      </c>
      <c r="O13" s="41"/>
    </row>
    <row r="14" spans="1:15" ht="20.100000000000001" customHeight="1" outlineLevel="1" x14ac:dyDescent="0.2">
      <c r="A14" s="343"/>
      <c r="B14" s="347"/>
      <c r="C14" s="348"/>
      <c r="D14" s="31" t="s">
        <v>751</v>
      </c>
      <c r="E14" s="31" t="s">
        <v>338</v>
      </c>
      <c r="F14" s="31" t="s">
        <v>339</v>
      </c>
      <c r="G14" s="31" t="s">
        <v>338</v>
      </c>
      <c r="H14" s="205" t="s">
        <v>457</v>
      </c>
      <c r="I14" s="43" t="s">
        <v>458</v>
      </c>
      <c r="J14" s="43" t="s">
        <v>457</v>
      </c>
      <c r="K14" s="43" t="s">
        <v>458</v>
      </c>
      <c r="L14" s="354"/>
      <c r="M14" s="354"/>
      <c r="N14" s="336"/>
      <c r="O14" s="41"/>
    </row>
    <row r="15" spans="1:15" ht="165.75" customHeight="1" outlineLevel="1" x14ac:dyDescent="0.2">
      <c r="A15" s="343"/>
      <c r="B15" s="189" t="s">
        <v>549</v>
      </c>
      <c r="C15" s="337">
        <f>B16*B19</f>
        <v>4</v>
      </c>
      <c r="D15" s="53"/>
      <c r="E15" s="53" t="str">
        <f>Risikoverzeichnis!A88</f>
        <v>RC.07 Mangelnde bzw. fehlgeschlagene Durchführung der Kontrollen bezüglich der Vollständigkeit der eingereichten Unterlagen</v>
      </c>
      <c r="F15" s="53" t="str">
        <f>VLOOKUP(E15,Risikoverzeichnis!$A$82:$B$92,2,FALSE)</f>
        <v>CR.5 Umgehung der vorgesehenen Prozeduren bzw. der Kontrollen</v>
      </c>
      <c r="G15" s="53" t="s">
        <v>334</v>
      </c>
      <c r="H15" s="206" t="s">
        <v>442</v>
      </c>
      <c r="I15" s="53" t="s">
        <v>454</v>
      </c>
      <c r="J15" s="53" t="s">
        <v>439</v>
      </c>
      <c r="K15" s="53"/>
      <c r="L15" s="53" t="s">
        <v>556</v>
      </c>
      <c r="M15" s="53" t="s">
        <v>558</v>
      </c>
      <c r="N15" s="11" t="s">
        <v>512</v>
      </c>
      <c r="O15" s="41"/>
    </row>
    <row r="16" spans="1:15" ht="18" customHeight="1" outlineLevel="1" x14ac:dyDescent="0.2">
      <c r="A16" s="343"/>
      <c r="B16" s="190">
        <f>SUM('C'!B54:B95)/6</f>
        <v>2</v>
      </c>
      <c r="C16" s="338"/>
      <c r="D16" s="53"/>
      <c r="E16" s="53"/>
      <c r="F16" s="53"/>
      <c r="G16" s="53"/>
      <c r="H16" s="206"/>
      <c r="I16" s="53"/>
      <c r="J16" s="53"/>
      <c r="K16" s="53"/>
      <c r="L16" s="53"/>
      <c r="M16" s="53"/>
      <c r="N16" s="11"/>
      <c r="O16" s="41"/>
    </row>
    <row r="17" spans="1:15" ht="18" customHeight="1" outlineLevel="1" x14ac:dyDescent="0.2">
      <c r="A17" s="343"/>
      <c r="B17" s="192"/>
      <c r="C17" s="338"/>
      <c r="D17" s="53"/>
      <c r="E17" s="53"/>
      <c r="F17" s="53"/>
      <c r="G17" s="53"/>
      <c r="H17" s="206"/>
      <c r="I17" s="53"/>
      <c r="J17" s="53"/>
      <c r="K17" s="53"/>
      <c r="L17" s="53"/>
      <c r="M17" s="53"/>
      <c r="N17" s="11"/>
      <c r="O17" s="41"/>
    </row>
    <row r="18" spans="1:15" ht="18" customHeight="1" outlineLevel="1" x14ac:dyDescent="0.2">
      <c r="A18" s="343"/>
      <c r="B18" s="192" t="s">
        <v>326</v>
      </c>
      <c r="C18" s="338"/>
      <c r="D18" s="53"/>
      <c r="E18" s="53"/>
      <c r="F18" s="53"/>
      <c r="G18" s="53"/>
      <c r="H18" s="206"/>
      <c r="I18" s="53"/>
      <c r="J18" s="53"/>
      <c r="K18" s="53"/>
      <c r="L18" s="53"/>
      <c r="M18" s="53"/>
      <c r="N18" s="11"/>
      <c r="O18" s="41"/>
    </row>
    <row r="19" spans="1:15" ht="18" customHeight="1" outlineLevel="1" x14ac:dyDescent="0.2">
      <c r="A19" s="344"/>
      <c r="B19" s="191">
        <f>SUM('C'!E54:E82)/4</f>
        <v>2</v>
      </c>
      <c r="C19" s="339"/>
      <c r="D19" s="53"/>
      <c r="E19" s="53"/>
      <c r="F19" s="53"/>
      <c r="G19" s="53"/>
      <c r="H19" s="206"/>
      <c r="I19" s="53"/>
      <c r="J19" s="53"/>
      <c r="K19" s="53"/>
      <c r="L19" s="53"/>
      <c r="M19" s="53"/>
      <c r="N19" s="11"/>
      <c r="O19" s="41"/>
    </row>
    <row r="20" spans="1:15" x14ac:dyDescent="0.2">
      <c r="A20" s="33"/>
      <c r="B20" s="33"/>
      <c r="C20" s="33"/>
      <c r="D20" s="33"/>
      <c r="E20" s="33"/>
      <c r="F20" s="33"/>
      <c r="G20" s="33"/>
      <c r="H20" s="207"/>
      <c r="I20" s="33"/>
      <c r="J20" s="33"/>
      <c r="K20" s="33"/>
      <c r="L20" s="33"/>
      <c r="M20" s="33"/>
      <c r="N20" s="33"/>
      <c r="O20" s="41"/>
    </row>
    <row r="21" spans="1:15" x14ac:dyDescent="0.2">
      <c r="A21" s="340" t="str">
        <f>Risikobereiche!A45</f>
        <v>C.1.1.3 Streichung von Amtswegen al RI/REA/AA</v>
      </c>
      <c r="B21" s="341"/>
      <c r="C21" s="341"/>
      <c r="D21" s="341"/>
      <c r="E21" s="165"/>
      <c r="F21" s="51"/>
      <c r="G21" s="52" t="str">
        <f>IF(B24=0,"--",IF(C24&lt;10,"Gering",IF(C24&lt;18,"Medio",IF(C24&lt;25.1,"Alto",""))))</f>
        <v>Gering</v>
      </c>
      <c r="H21" s="198">
        <f>C24</f>
        <v>6.5</v>
      </c>
      <c r="I21" s="33"/>
      <c r="J21" s="33"/>
      <c r="K21" s="33"/>
      <c r="L21" s="33"/>
      <c r="M21" s="33"/>
      <c r="N21" s="33"/>
      <c r="O21" s="41"/>
    </row>
    <row r="22" spans="1:15" ht="51" customHeight="1" outlineLevel="1" x14ac:dyDescent="0.2">
      <c r="A22" s="342" t="str">
        <f>A21</f>
        <v>C.1.1.3 Streichung von Amtswegen al RI/REA/AA</v>
      </c>
      <c r="B22" s="345" t="s">
        <v>324</v>
      </c>
      <c r="C22" s="346"/>
      <c r="D22" s="164" t="s">
        <v>750</v>
      </c>
      <c r="E22" s="17" t="s">
        <v>548</v>
      </c>
      <c r="F22" s="164" t="s">
        <v>547</v>
      </c>
      <c r="G22" s="269" t="s">
        <v>337</v>
      </c>
      <c r="H22" s="349" t="s">
        <v>341</v>
      </c>
      <c r="I22" s="336"/>
      <c r="J22" s="336" t="s">
        <v>344</v>
      </c>
      <c r="K22" s="336"/>
      <c r="L22" s="358" t="s">
        <v>349</v>
      </c>
      <c r="M22" s="358" t="s">
        <v>463</v>
      </c>
      <c r="N22" s="336" t="s">
        <v>464</v>
      </c>
      <c r="O22" s="41"/>
    </row>
    <row r="23" spans="1:15" ht="20.100000000000001" customHeight="1" outlineLevel="1" x14ac:dyDescent="0.2">
      <c r="A23" s="343"/>
      <c r="B23" s="347"/>
      <c r="C23" s="348"/>
      <c r="D23" s="31" t="s">
        <v>751</v>
      </c>
      <c r="E23" s="31" t="s">
        <v>338</v>
      </c>
      <c r="F23" s="31" t="s">
        <v>339</v>
      </c>
      <c r="G23" s="31" t="s">
        <v>338</v>
      </c>
      <c r="H23" s="205" t="s">
        <v>457</v>
      </c>
      <c r="I23" s="43" t="s">
        <v>458</v>
      </c>
      <c r="J23" s="43" t="s">
        <v>457</v>
      </c>
      <c r="K23" s="43" t="s">
        <v>458</v>
      </c>
      <c r="L23" s="354"/>
      <c r="M23" s="354"/>
      <c r="N23" s="336"/>
      <c r="O23" s="41"/>
    </row>
    <row r="24" spans="1:15" ht="77.25" customHeight="1" outlineLevel="1" x14ac:dyDescent="0.2">
      <c r="A24" s="343"/>
      <c r="B24" s="189" t="s">
        <v>549</v>
      </c>
      <c r="C24" s="337">
        <f>B25*B28</f>
        <v>6.5</v>
      </c>
      <c r="D24" s="53"/>
      <c r="E24" s="53" t="s">
        <v>372</v>
      </c>
      <c r="F24" s="53" t="str">
        <f>VLOOKUP(E24,Risikoverzeichnis!$A$82:$B$92,2,FALSE)</f>
        <v>CR.6 Missbrauch der Ermessensfreiheit</v>
      </c>
      <c r="G24" s="53" t="s">
        <v>334</v>
      </c>
      <c r="H24" s="206" t="s">
        <v>442</v>
      </c>
      <c r="I24" s="53" t="s">
        <v>454</v>
      </c>
      <c r="J24" s="53" t="s">
        <v>439</v>
      </c>
      <c r="K24" s="53"/>
      <c r="L24" s="53" t="s">
        <v>556</v>
      </c>
      <c r="M24" s="53" t="s">
        <v>558</v>
      </c>
      <c r="N24" s="11" t="s">
        <v>511</v>
      </c>
      <c r="O24" s="41"/>
    </row>
    <row r="25" spans="1:15" ht="18" customHeight="1" outlineLevel="1" x14ac:dyDescent="0.2">
      <c r="A25" s="343"/>
      <c r="B25" s="190">
        <f>SUM('C'!B102:B143)/6</f>
        <v>2</v>
      </c>
      <c r="C25" s="338"/>
      <c r="D25" s="53"/>
      <c r="E25" s="53"/>
      <c r="F25" s="53"/>
      <c r="G25" s="53"/>
      <c r="H25" s="206"/>
      <c r="I25" s="53"/>
      <c r="J25" s="53"/>
      <c r="K25" s="53"/>
      <c r="L25" s="53"/>
      <c r="M25" s="53"/>
      <c r="N25" s="11"/>
      <c r="O25" s="41"/>
    </row>
    <row r="26" spans="1:15" ht="18" customHeight="1" outlineLevel="1" x14ac:dyDescent="0.2">
      <c r="A26" s="343"/>
      <c r="B26" s="192"/>
      <c r="C26" s="338"/>
      <c r="D26" s="53"/>
      <c r="E26" s="53"/>
      <c r="F26" s="53"/>
      <c r="G26" s="53"/>
      <c r="H26" s="206"/>
      <c r="I26" s="53"/>
      <c r="J26" s="53"/>
      <c r="K26" s="53"/>
      <c r="L26" s="53"/>
      <c r="M26" s="53"/>
      <c r="N26" s="11"/>
      <c r="O26" s="41"/>
    </row>
    <row r="27" spans="1:15" ht="18" customHeight="1" outlineLevel="1" x14ac:dyDescent="0.2">
      <c r="A27" s="343"/>
      <c r="B27" s="192" t="s">
        <v>326</v>
      </c>
      <c r="C27" s="338"/>
      <c r="D27" s="53"/>
      <c r="E27" s="53"/>
      <c r="F27" s="53"/>
      <c r="G27" s="53"/>
      <c r="H27" s="206"/>
      <c r="I27" s="53"/>
      <c r="J27" s="53"/>
      <c r="K27" s="53"/>
      <c r="L27" s="53"/>
      <c r="M27" s="53"/>
      <c r="N27" s="11"/>
      <c r="O27" s="41"/>
    </row>
    <row r="28" spans="1:15" ht="18" customHeight="1" outlineLevel="1" x14ac:dyDescent="0.2">
      <c r="A28" s="343"/>
      <c r="B28" s="191">
        <f>SUM('C'!E102:E130)/4</f>
        <v>3.25</v>
      </c>
      <c r="C28" s="338"/>
      <c r="D28" s="53"/>
      <c r="E28" s="53"/>
      <c r="F28" s="53"/>
      <c r="G28" s="53"/>
      <c r="H28" s="206"/>
      <c r="I28" s="53"/>
      <c r="J28" s="53"/>
      <c r="K28" s="53"/>
      <c r="L28" s="53"/>
      <c r="M28" s="53"/>
      <c r="N28" s="11"/>
      <c r="O28" s="41"/>
    </row>
    <row r="29" spans="1:15" ht="18" customHeight="1" outlineLevel="1" x14ac:dyDescent="0.2">
      <c r="A29" s="343"/>
      <c r="B29" s="88"/>
      <c r="C29" s="338"/>
      <c r="D29" s="53"/>
      <c r="E29" s="53"/>
      <c r="F29" s="53"/>
      <c r="G29" s="53"/>
      <c r="H29" s="206"/>
      <c r="I29" s="53"/>
      <c r="J29" s="53"/>
      <c r="K29" s="53"/>
      <c r="L29" s="53"/>
      <c r="M29" s="53"/>
      <c r="N29" s="11"/>
      <c r="O29" s="41"/>
    </row>
    <row r="30" spans="1:15" ht="18" customHeight="1" outlineLevel="1" x14ac:dyDescent="0.2">
      <c r="A30" s="343"/>
      <c r="B30" s="88"/>
      <c r="C30" s="338"/>
      <c r="D30" s="53"/>
      <c r="E30" s="53"/>
      <c r="F30" s="53"/>
      <c r="G30" s="53"/>
      <c r="H30" s="206"/>
      <c r="I30" s="53"/>
      <c r="J30" s="53"/>
      <c r="K30" s="53"/>
      <c r="L30" s="53"/>
      <c r="M30" s="53"/>
      <c r="N30" s="11"/>
      <c r="O30" s="41"/>
    </row>
    <row r="31" spans="1:15" ht="18" customHeight="1" outlineLevel="1" x14ac:dyDescent="0.2">
      <c r="A31" s="343"/>
      <c r="B31" s="232"/>
      <c r="C31" s="338"/>
      <c r="D31" s="53"/>
      <c r="E31" s="53"/>
      <c r="F31" s="53"/>
      <c r="G31" s="53"/>
      <c r="H31" s="206"/>
      <c r="I31" s="53"/>
      <c r="J31" s="53"/>
      <c r="K31" s="53"/>
      <c r="L31" s="53"/>
      <c r="M31" s="53"/>
      <c r="N31" s="11"/>
      <c r="O31" s="41"/>
    </row>
    <row r="32" spans="1:15" ht="18" customHeight="1" outlineLevel="1" x14ac:dyDescent="0.2">
      <c r="A32" s="343"/>
      <c r="B32" s="88"/>
      <c r="C32" s="338"/>
      <c r="D32" s="53"/>
      <c r="E32" s="53"/>
      <c r="F32" s="53"/>
      <c r="G32" s="53"/>
      <c r="H32" s="206"/>
      <c r="I32" s="53"/>
      <c r="J32" s="53"/>
      <c r="K32" s="53"/>
      <c r="L32" s="53"/>
      <c r="M32" s="53"/>
      <c r="N32" s="11"/>
      <c r="O32" s="41"/>
    </row>
    <row r="33" spans="1:15" ht="18" customHeight="1" outlineLevel="1" x14ac:dyDescent="0.2">
      <c r="A33" s="344"/>
      <c r="B33" s="172"/>
      <c r="C33" s="339"/>
      <c r="D33" s="53"/>
      <c r="E33" s="53"/>
      <c r="F33" s="53"/>
      <c r="G33" s="53"/>
      <c r="H33" s="206"/>
      <c r="I33" s="53"/>
      <c r="J33" s="53"/>
      <c r="K33" s="53"/>
      <c r="L33" s="53"/>
      <c r="M33" s="53"/>
      <c r="N33" s="11"/>
      <c r="O33" s="41"/>
    </row>
    <row r="34" spans="1:15" x14ac:dyDescent="0.2">
      <c r="A34" s="33"/>
      <c r="B34" s="33"/>
      <c r="C34" s="33"/>
      <c r="D34" s="33"/>
      <c r="E34" s="33"/>
      <c r="F34" s="33"/>
      <c r="G34" s="33"/>
      <c r="H34" s="207"/>
      <c r="I34" s="33"/>
      <c r="J34" s="33"/>
      <c r="K34" s="33"/>
      <c r="L34" s="33"/>
      <c r="M34" s="33"/>
      <c r="N34" s="33"/>
      <c r="O34" s="41"/>
    </row>
    <row r="35" spans="1:15" x14ac:dyDescent="0.2">
      <c r="A35" s="340" t="str">
        <f>Risikobereiche!A46</f>
        <v>C.1.1.4 Verwaltungsübertretungen (RI, REA, AA)</v>
      </c>
      <c r="B35" s="341"/>
      <c r="C35" s="341"/>
      <c r="D35" s="341"/>
      <c r="E35" s="165"/>
      <c r="F35" s="51"/>
      <c r="G35" s="52" t="str">
        <f>IF(B38=0,"--",IF(C38&lt;10,"Gering",IF(C38&lt;18,"Medio",IF(C38&lt;25.1,"Alto",""))))</f>
        <v>Gering</v>
      </c>
      <c r="H35" s="198">
        <f>C38</f>
        <v>2.75</v>
      </c>
      <c r="I35" s="33"/>
      <c r="J35" s="33"/>
      <c r="K35" s="33"/>
      <c r="L35" s="33"/>
      <c r="M35" s="33"/>
      <c r="N35" s="33"/>
      <c r="O35" s="41"/>
    </row>
    <row r="36" spans="1:15" ht="51" customHeight="1" outlineLevel="1" x14ac:dyDescent="0.2">
      <c r="A36" s="342" t="str">
        <f>A35</f>
        <v>C.1.1.4 Verwaltungsübertretungen (RI, REA, AA)</v>
      </c>
      <c r="B36" s="345" t="s">
        <v>324</v>
      </c>
      <c r="C36" s="346"/>
      <c r="D36" s="164" t="s">
        <v>750</v>
      </c>
      <c r="E36" s="17" t="s">
        <v>548</v>
      </c>
      <c r="F36" s="164" t="s">
        <v>547</v>
      </c>
      <c r="G36" s="269" t="s">
        <v>337</v>
      </c>
      <c r="H36" s="349" t="s">
        <v>341</v>
      </c>
      <c r="I36" s="336"/>
      <c r="J36" s="336" t="s">
        <v>347</v>
      </c>
      <c r="K36" s="336"/>
      <c r="L36" s="358" t="s">
        <v>349</v>
      </c>
      <c r="M36" s="358" t="s">
        <v>463</v>
      </c>
      <c r="N36" s="336" t="s">
        <v>464</v>
      </c>
      <c r="O36" s="41"/>
    </row>
    <row r="37" spans="1:15" ht="20.100000000000001" customHeight="1" outlineLevel="1" x14ac:dyDescent="0.2">
      <c r="A37" s="343"/>
      <c r="B37" s="347"/>
      <c r="C37" s="348"/>
      <c r="D37" s="31" t="s">
        <v>751</v>
      </c>
      <c r="E37" s="31" t="s">
        <v>338</v>
      </c>
      <c r="F37" s="31" t="s">
        <v>339</v>
      </c>
      <c r="G37" s="31" t="s">
        <v>338</v>
      </c>
      <c r="H37" s="205" t="s">
        <v>457</v>
      </c>
      <c r="I37" s="43" t="s">
        <v>458</v>
      </c>
      <c r="J37" s="43" t="s">
        <v>457</v>
      </c>
      <c r="K37" s="43" t="s">
        <v>458</v>
      </c>
      <c r="L37" s="354"/>
      <c r="M37" s="354"/>
      <c r="N37" s="336"/>
      <c r="O37" s="41"/>
    </row>
    <row r="38" spans="1:15" ht="165.75" outlineLevel="1" x14ac:dyDescent="0.2">
      <c r="A38" s="343"/>
      <c r="B38" s="189" t="s">
        <v>549</v>
      </c>
      <c r="C38" s="337">
        <f>B39*B42</f>
        <v>2.75</v>
      </c>
      <c r="D38" s="53"/>
      <c r="E38" s="53" t="s">
        <v>373</v>
      </c>
      <c r="F38" s="53" t="str">
        <f>VLOOKUP(E38,Risikoverzeichnis!$A$82:$B$92,2,FALSE)</f>
        <v>CR.6 Missbrauch der Ermessensfreiheit</v>
      </c>
      <c r="G38" s="53" t="s">
        <v>334</v>
      </c>
      <c r="H38" s="206" t="s">
        <v>444</v>
      </c>
      <c r="I38" s="53" t="s">
        <v>454</v>
      </c>
      <c r="J38" s="53" t="s">
        <v>439</v>
      </c>
      <c r="K38" s="53"/>
      <c r="L38" s="53" t="s">
        <v>559</v>
      </c>
      <c r="M38" s="53" t="s">
        <v>560</v>
      </c>
      <c r="N38" s="11" t="s">
        <v>513</v>
      </c>
      <c r="O38" s="41"/>
    </row>
    <row r="39" spans="1:15" ht="18" customHeight="1" outlineLevel="1" x14ac:dyDescent="0.2">
      <c r="A39" s="343"/>
      <c r="B39" s="190">
        <f>SUM('C'!B151:B192)/6</f>
        <v>1.8333333333333333</v>
      </c>
      <c r="C39" s="338"/>
      <c r="D39" s="53"/>
      <c r="E39" s="53"/>
      <c r="F39" s="53"/>
      <c r="G39" s="53"/>
      <c r="H39" s="206"/>
      <c r="I39" s="53"/>
      <c r="J39" s="53"/>
      <c r="K39" s="53"/>
      <c r="L39" s="53"/>
      <c r="M39" s="53"/>
      <c r="N39" s="11"/>
      <c r="O39" s="41"/>
    </row>
    <row r="40" spans="1:15" ht="18" customHeight="1" outlineLevel="1" x14ac:dyDescent="0.2">
      <c r="A40" s="343"/>
      <c r="B40" s="192"/>
      <c r="C40" s="338"/>
      <c r="D40" s="53"/>
      <c r="E40" s="53"/>
      <c r="F40" s="53"/>
      <c r="G40" s="53"/>
      <c r="H40" s="206"/>
      <c r="I40" s="53"/>
      <c r="J40" s="53"/>
      <c r="K40" s="53"/>
      <c r="L40" s="53"/>
      <c r="M40" s="53"/>
      <c r="N40" s="11"/>
      <c r="O40" s="41"/>
    </row>
    <row r="41" spans="1:15" ht="18" customHeight="1" outlineLevel="1" x14ac:dyDescent="0.2">
      <c r="A41" s="343"/>
      <c r="B41" s="192" t="s">
        <v>326</v>
      </c>
      <c r="C41" s="338"/>
      <c r="D41" s="53"/>
      <c r="E41" s="53"/>
      <c r="F41" s="53"/>
      <c r="G41" s="53"/>
      <c r="H41" s="206"/>
      <c r="I41" s="53"/>
      <c r="J41" s="53"/>
      <c r="K41" s="53"/>
      <c r="L41" s="53"/>
      <c r="M41" s="53"/>
      <c r="N41" s="11"/>
      <c r="O41" s="41"/>
    </row>
    <row r="42" spans="1:15" ht="18" customHeight="1" outlineLevel="1" x14ac:dyDescent="0.2">
      <c r="A42" s="344"/>
      <c r="B42" s="191">
        <f>SUM('C'!E151:E179)/4</f>
        <v>1.5</v>
      </c>
      <c r="C42" s="339"/>
      <c r="D42" s="53"/>
      <c r="E42" s="53"/>
      <c r="F42" s="53"/>
      <c r="G42" s="53"/>
      <c r="H42" s="206"/>
      <c r="I42" s="53"/>
      <c r="J42" s="53"/>
      <c r="K42" s="53"/>
      <c r="L42" s="53"/>
      <c r="M42" s="53"/>
      <c r="N42" s="11"/>
      <c r="O42" s="41"/>
    </row>
    <row r="43" spans="1:15" x14ac:dyDescent="0.2">
      <c r="A43" s="33"/>
      <c r="B43" s="33"/>
      <c r="C43" s="33"/>
      <c r="D43" s="33"/>
      <c r="E43" s="33"/>
      <c r="F43" s="33"/>
      <c r="G43" s="33"/>
      <c r="H43" s="207"/>
      <c r="I43" s="33"/>
      <c r="J43" s="33"/>
      <c r="K43" s="33"/>
      <c r="L43" s="33"/>
      <c r="M43" s="33"/>
      <c r="N43" s="33"/>
      <c r="O43" s="41"/>
    </row>
    <row r="44" spans="1:15" ht="39.75" customHeight="1" x14ac:dyDescent="0.2">
      <c r="A44" s="340" t="str">
        <f>Risikobereiche!A47</f>
        <v>C.1.1.5 Hinterlegung der Jahresbilanz bzw. des Gesellschafterverzeichnisses</v>
      </c>
      <c r="B44" s="341"/>
      <c r="C44" s="341"/>
      <c r="D44" s="341"/>
      <c r="E44" s="165"/>
      <c r="F44" s="51"/>
      <c r="G44" s="52" t="str">
        <f>IF(B47=0,"--",IF(C47&lt;10,"Gering",IF(C47&lt;18,"Medio",IF(C47&lt;25.1,"Alto",""))))</f>
        <v>Gering</v>
      </c>
      <c r="H44" s="198">
        <f>C47</f>
        <v>3.7916666666666665</v>
      </c>
      <c r="I44" s="33"/>
      <c r="J44" s="33"/>
      <c r="K44" s="33"/>
      <c r="L44" s="33"/>
      <c r="M44" s="33"/>
      <c r="N44" s="33"/>
      <c r="O44" s="41"/>
    </row>
    <row r="45" spans="1:15" ht="51" customHeight="1" outlineLevel="1" x14ac:dyDescent="0.2">
      <c r="A45" s="342" t="str">
        <f>A44</f>
        <v>C.1.1.5 Hinterlegung der Jahresbilanz bzw. des Gesellschafterverzeichnisses</v>
      </c>
      <c r="B45" s="345" t="s">
        <v>324</v>
      </c>
      <c r="C45" s="346"/>
      <c r="D45" s="164" t="s">
        <v>750</v>
      </c>
      <c r="E45" s="17" t="s">
        <v>548</v>
      </c>
      <c r="F45" s="164" t="s">
        <v>547</v>
      </c>
      <c r="G45" s="269" t="s">
        <v>337</v>
      </c>
      <c r="H45" s="349" t="s">
        <v>341</v>
      </c>
      <c r="I45" s="336"/>
      <c r="J45" s="336" t="s">
        <v>345</v>
      </c>
      <c r="K45" s="336"/>
      <c r="L45" s="358" t="s">
        <v>349</v>
      </c>
      <c r="M45" s="358" t="s">
        <v>463</v>
      </c>
      <c r="N45" s="336" t="s">
        <v>464</v>
      </c>
      <c r="O45" s="41"/>
    </row>
    <row r="46" spans="1:15" ht="20.100000000000001" customHeight="1" outlineLevel="1" x14ac:dyDescent="0.2">
      <c r="A46" s="343"/>
      <c r="B46" s="347"/>
      <c r="C46" s="348"/>
      <c r="D46" s="31" t="s">
        <v>751</v>
      </c>
      <c r="E46" s="31" t="s">
        <v>338</v>
      </c>
      <c r="F46" s="31" t="s">
        <v>339</v>
      </c>
      <c r="G46" s="31" t="s">
        <v>338</v>
      </c>
      <c r="H46" s="205" t="s">
        <v>457</v>
      </c>
      <c r="I46" s="43" t="s">
        <v>458</v>
      </c>
      <c r="J46" s="43" t="s">
        <v>457</v>
      </c>
      <c r="K46" s="43" t="s">
        <v>458</v>
      </c>
      <c r="L46" s="354"/>
      <c r="M46" s="354"/>
      <c r="N46" s="336"/>
      <c r="O46" s="41"/>
    </row>
    <row r="47" spans="1:15" ht="165.75" outlineLevel="1" x14ac:dyDescent="0.2">
      <c r="A47" s="343"/>
      <c r="B47" s="189" t="s">
        <v>549</v>
      </c>
      <c r="C47" s="337">
        <f>B48*B51</f>
        <v>3.7916666666666665</v>
      </c>
      <c r="D47" s="53"/>
      <c r="E47" s="53" t="s">
        <v>388</v>
      </c>
      <c r="F47" s="53" t="str">
        <f>VLOOKUP(E47,Risikoverzeichnis!$A$82:$B$92,2,FALSE)</f>
        <v>CR.5 Umgehung der vorgesehenen Prozeduren bzw. der Kontrollen</v>
      </c>
      <c r="G47" s="53" t="s">
        <v>334</v>
      </c>
      <c r="H47" s="206" t="s">
        <v>446</v>
      </c>
      <c r="I47" s="53" t="s">
        <v>454</v>
      </c>
      <c r="J47" s="53"/>
      <c r="K47" s="53"/>
      <c r="L47" s="53" t="s">
        <v>556</v>
      </c>
      <c r="M47" s="53" t="s">
        <v>561</v>
      </c>
      <c r="N47" s="11" t="s">
        <v>514</v>
      </c>
      <c r="O47" s="41"/>
    </row>
    <row r="48" spans="1:15" ht="18" customHeight="1" outlineLevel="1" x14ac:dyDescent="0.2">
      <c r="A48" s="343"/>
      <c r="B48" s="190">
        <f>SUM('C'!B199:B240)/6</f>
        <v>2.1666666666666665</v>
      </c>
      <c r="C48" s="338"/>
      <c r="D48" s="53"/>
      <c r="E48" s="53"/>
      <c r="F48" s="53"/>
      <c r="G48" s="53"/>
      <c r="H48" s="206"/>
      <c r="I48" s="53"/>
      <c r="J48" s="53"/>
      <c r="K48" s="53"/>
      <c r="L48" s="53"/>
      <c r="M48" s="53"/>
      <c r="N48" s="11"/>
      <c r="O48" s="41"/>
    </row>
    <row r="49" spans="1:15" ht="18" customHeight="1" outlineLevel="1" x14ac:dyDescent="0.2">
      <c r="A49" s="343"/>
      <c r="B49" s="192"/>
      <c r="C49" s="338"/>
      <c r="D49" s="53"/>
      <c r="E49" s="53"/>
      <c r="F49" s="53"/>
      <c r="G49" s="53"/>
      <c r="H49" s="206"/>
      <c r="I49" s="53"/>
      <c r="J49" s="53"/>
      <c r="K49" s="53"/>
      <c r="L49" s="53"/>
      <c r="M49" s="53"/>
      <c r="N49" s="11"/>
      <c r="O49" s="41"/>
    </row>
    <row r="50" spans="1:15" ht="18" customHeight="1" outlineLevel="1" x14ac:dyDescent="0.2">
      <c r="A50" s="343"/>
      <c r="B50" s="192" t="s">
        <v>326</v>
      </c>
      <c r="C50" s="338"/>
      <c r="D50" s="53"/>
      <c r="E50" s="53"/>
      <c r="F50" s="53"/>
      <c r="G50" s="53"/>
      <c r="H50" s="206"/>
      <c r="I50" s="53"/>
      <c r="J50" s="53"/>
      <c r="K50" s="53"/>
      <c r="L50" s="53"/>
      <c r="M50" s="53"/>
      <c r="N50" s="11"/>
      <c r="O50" s="41"/>
    </row>
    <row r="51" spans="1:15" ht="18" customHeight="1" outlineLevel="1" x14ac:dyDescent="0.2">
      <c r="A51" s="344"/>
      <c r="B51" s="191">
        <f>SUM('C'!E199:E227)/4</f>
        <v>1.75</v>
      </c>
      <c r="C51" s="339"/>
      <c r="D51" s="53"/>
      <c r="E51" s="53"/>
      <c r="F51" s="53"/>
      <c r="G51" s="53"/>
      <c r="H51" s="206"/>
      <c r="I51" s="53"/>
      <c r="J51" s="53"/>
      <c r="K51" s="53"/>
      <c r="L51" s="53"/>
      <c r="M51" s="53"/>
      <c r="N51" s="11"/>
      <c r="O51" s="41"/>
    </row>
    <row r="52" spans="1:15" x14ac:dyDescent="0.2">
      <c r="A52" s="33"/>
      <c r="B52" s="33"/>
      <c r="C52" s="33"/>
      <c r="D52" s="33"/>
      <c r="E52" s="33"/>
      <c r="F52" s="33"/>
      <c r="G52" s="33"/>
      <c r="H52" s="207"/>
      <c r="I52" s="33"/>
      <c r="J52" s="33"/>
      <c r="K52" s="33"/>
      <c r="L52" s="33"/>
      <c r="M52" s="33"/>
      <c r="N52" s="33"/>
      <c r="O52" s="41"/>
    </row>
    <row r="53" spans="1:15" ht="21.75" customHeight="1" x14ac:dyDescent="0.2">
      <c r="A53" s="340" t="str">
        <f>Risikobereiche!A48</f>
        <v>C.1.1.6 Schaltertätigkeit (front office)</v>
      </c>
      <c r="B53" s="341"/>
      <c r="C53" s="341"/>
      <c r="D53" s="341"/>
      <c r="E53" s="165"/>
      <c r="F53" s="51"/>
      <c r="G53" s="52" t="str">
        <f>IF(B56=0,"--",IF(C56&lt;10,"Gering",IF(C56&lt;18,"Medio",IF(C56&lt;25.1,"Alto",""))))</f>
        <v>Gering</v>
      </c>
      <c r="H53" s="198">
        <f>C56</f>
        <v>2.3333333333333335</v>
      </c>
      <c r="I53" s="33"/>
      <c r="J53" s="33"/>
      <c r="K53" s="33"/>
      <c r="L53" s="33"/>
      <c r="M53" s="33"/>
      <c r="N53" s="33"/>
      <c r="O53" s="41"/>
    </row>
    <row r="54" spans="1:15" ht="51" customHeight="1" outlineLevel="1" x14ac:dyDescent="0.2">
      <c r="A54" s="342" t="str">
        <f>A53</f>
        <v>C.1.1.6 Schaltertätigkeit (front office)</v>
      </c>
      <c r="B54" s="345" t="s">
        <v>324</v>
      </c>
      <c r="C54" s="346"/>
      <c r="D54" s="164" t="s">
        <v>750</v>
      </c>
      <c r="E54" s="17" t="s">
        <v>548</v>
      </c>
      <c r="F54" s="164" t="s">
        <v>547</v>
      </c>
      <c r="G54" s="269" t="s">
        <v>337</v>
      </c>
      <c r="H54" s="349" t="s">
        <v>341</v>
      </c>
      <c r="I54" s="336"/>
      <c r="J54" s="336" t="s">
        <v>345</v>
      </c>
      <c r="K54" s="336"/>
      <c r="L54" s="358" t="s">
        <v>349</v>
      </c>
      <c r="M54" s="358" t="s">
        <v>463</v>
      </c>
      <c r="N54" s="336" t="s">
        <v>464</v>
      </c>
      <c r="O54" s="41"/>
    </row>
    <row r="55" spans="1:15" ht="20.100000000000001" customHeight="1" outlineLevel="1" x14ac:dyDescent="0.2">
      <c r="A55" s="343"/>
      <c r="B55" s="347"/>
      <c r="C55" s="348"/>
      <c r="D55" s="31" t="s">
        <v>751</v>
      </c>
      <c r="E55" s="31" t="s">
        <v>338</v>
      </c>
      <c r="F55" s="31" t="s">
        <v>339</v>
      </c>
      <c r="G55" s="31" t="s">
        <v>338</v>
      </c>
      <c r="H55" s="205" t="s">
        <v>457</v>
      </c>
      <c r="I55" s="43" t="s">
        <v>458</v>
      </c>
      <c r="J55" s="43" t="s">
        <v>457</v>
      </c>
      <c r="K55" s="43" t="s">
        <v>458</v>
      </c>
      <c r="L55" s="354"/>
      <c r="M55" s="354"/>
      <c r="N55" s="336"/>
      <c r="O55" s="41"/>
    </row>
    <row r="56" spans="1:15" ht="165.75" outlineLevel="1" x14ac:dyDescent="0.2">
      <c r="A56" s="343"/>
      <c r="B56" s="189" t="s">
        <v>549</v>
      </c>
      <c r="C56" s="337">
        <f>B57*B60</f>
        <v>2.3333333333333335</v>
      </c>
      <c r="D56" s="53"/>
      <c r="E56" s="53" t="s">
        <v>376</v>
      </c>
      <c r="F56" s="53" t="str">
        <f>VLOOKUP(E56,Risikoverzeichnis!$A$82:$B$92,2,FALSE)</f>
        <v>CR.5 Elusione delle procedure di svolgimento dell'attività e di controllo</v>
      </c>
      <c r="G56" s="53" t="s">
        <v>334</v>
      </c>
      <c r="H56" s="206" t="s">
        <v>446</v>
      </c>
      <c r="I56" s="53" t="s">
        <v>454</v>
      </c>
      <c r="J56" s="53" t="s">
        <v>439</v>
      </c>
      <c r="K56" s="53"/>
      <c r="L56" s="53" t="s">
        <v>556</v>
      </c>
      <c r="M56" s="53" t="s">
        <v>562</v>
      </c>
      <c r="N56" s="11" t="s">
        <v>515</v>
      </c>
      <c r="O56" s="41"/>
    </row>
    <row r="57" spans="1:15" ht="18" customHeight="1" outlineLevel="1" x14ac:dyDescent="0.2">
      <c r="A57" s="343"/>
      <c r="B57" s="190">
        <f>SUM('C'!B247:B288)/6</f>
        <v>2.3333333333333335</v>
      </c>
      <c r="C57" s="338"/>
      <c r="D57" s="53"/>
      <c r="E57" s="53"/>
      <c r="F57" s="53"/>
      <c r="G57" s="53"/>
      <c r="H57" s="206"/>
      <c r="I57" s="53"/>
      <c r="J57" s="53"/>
      <c r="K57" s="53"/>
      <c r="L57" s="53"/>
      <c r="M57" s="53"/>
      <c r="N57" s="11"/>
      <c r="O57" s="41"/>
    </row>
    <row r="58" spans="1:15" ht="18" customHeight="1" outlineLevel="1" x14ac:dyDescent="0.2">
      <c r="A58" s="343"/>
      <c r="B58" s="192"/>
      <c r="C58" s="338"/>
      <c r="D58" s="53"/>
      <c r="E58" s="53"/>
      <c r="F58" s="53"/>
      <c r="G58" s="53"/>
      <c r="H58" s="206"/>
      <c r="I58" s="53"/>
      <c r="J58" s="53"/>
      <c r="K58" s="53"/>
      <c r="L58" s="53"/>
      <c r="M58" s="53"/>
      <c r="N58" s="11"/>
      <c r="O58" s="41"/>
    </row>
    <row r="59" spans="1:15" ht="18" customHeight="1" outlineLevel="1" x14ac:dyDescent="0.2">
      <c r="A59" s="343"/>
      <c r="B59" s="192" t="s">
        <v>326</v>
      </c>
      <c r="C59" s="338"/>
      <c r="D59" s="53"/>
      <c r="E59" s="53"/>
      <c r="F59" s="53"/>
      <c r="G59" s="53"/>
      <c r="H59" s="206"/>
      <c r="I59" s="53"/>
      <c r="J59" s="53"/>
      <c r="K59" s="53"/>
      <c r="L59" s="53"/>
      <c r="M59" s="53"/>
      <c r="N59" s="11"/>
      <c r="O59" s="41"/>
    </row>
    <row r="60" spans="1:15" ht="18" customHeight="1" outlineLevel="1" x14ac:dyDescent="0.2">
      <c r="A60" s="344"/>
      <c r="B60" s="191">
        <f>SUM('C'!E247:F275)/4</f>
        <v>1</v>
      </c>
      <c r="C60" s="339"/>
      <c r="D60" s="53"/>
      <c r="E60" s="53"/>
      <c r="F60" s="53"/>
      <c r="G60" s="53"/>
      <c r="H60" s="206"/>
      <c r="I60" s="53"/>
      <c r="J60" s="53"/>
      <c r="K60" s="53"/>
      <c r="L60" s="53"/>
      <c r="M60" s="53"/>
      <c r="N60" s="11"/>
      <c r="O60" s="41"/>
    </row>
    <row r="61" spans="1:15" x14ac:dyDescent="0.2">
      <c r="A61" s="33"/>
      <c r="B61" s="33"/>
      <c r="C61" s="33"/>
      <c r="D61" s="33"/>
      <c r="E61" s="33"/>
      <c r="F61" s="33"/>
      <c r="G61" s="33"/>
      <c r="H61" s="207"/>
      <c r="I61" s="33"/>
      <c r="J61" s="33"/>
      <c r="K61" s="33"/>
      <c r="L61" s="33"/>
      <c r="M61" s="33"/>
      <c r="N61" s="33"/>
      <c r="O61" s="41"/>
    </row>
    <row r="62" spans="1:15" ht="39.75" customHeight="1" x14ac:dyDescent="0.2">
      <c r="A62" s="340" t="str">
        <f>Risikobereiche!A49</f>
        <v>C.1.1.8 Prüfungen für die Befähigung bzw. die Eintragung in diversen Registern</v>
      </c>
      <c r="B62" s="341"/>
      <c r="C62" s="341"/>
      <c r="D62" s="341"/>
      <c r="E62" s="171"/>
      <c r="F62" s="51"/>
      <c r="G62" s="52" t="str">
        <f>IF(B65=0,"--",IF(C65&lt;10,"Gering",IF(C65&lt;18,"Medio",IF(C65&lt;25.1,"Alto",""))))</f>
        <v>Gering</v>
      </c>
      <c r="H62" s="198">
        <f>C65</f>
        <v>3.5</v>
      </c>
      <c r="I62" s="33"/>
      <c r="J62" s="33"/>
      <c r="K62" s="33"/>
      <c r="L62" s="33"/>
      <c r="M62" s="33"/>
      <c r="N62" s="33"/>
      <c r="O62" s="41"/>
    </row>
    <row r="63" spans="1:15" ht="51" customHeight="1" outlineLevel="1" x14ac:dyDescent="0.2">
      <c r="A63" s="342" t="str">
        <f>A62</f>
        <v>C.1.1.8 Prüfungen für die Befähigung bzw. die Eintragung in diversen Registern</v>
      </c>
      <c r="B63" s="345" t="s">
        <v>324</v>
      </c>
      <c r="C63" s="346"/>
      <c r="D63" s="164" t="s">
        <v>750</v>
      </c>
      <c r="E63" s="17" t="s">
        <v>548</v>
      </c>
      <c r="F63" s="164" t="s">
        <v>547</v>
      </c>
      <c r="G63" s="269" t="s">
        <v>337</v>
      </c>
      <c r="H63" s="349" t="s">
        <v>341</v>
      </c>
      <c r="I63" s="336"/>
      <c r="J63" s="336" t="s">
        <v>345</v>
      </c>
      <c r="K63" s="336"/>
      <c r="L63" s="358" t="s">
        <v>349</v>
      </c>
      <c r="M63" s="358" t="s">
        <v>463</v>
      </c>
      <c r="N63" s="336" t="s">
        <v>464</v>
      </c>
      <c r="O63" s="41"/>
    </row>
    <row r="64" spans="1:15" outlineLevel="1" x14ac:dyDescent="0.2">
      <c r="A64" s="343"/>
      <c r="B64" s="347"/>
      <c r="C64" s="348"/>
      <c r="D64" s="31" t="s">
        <v>751</v>
      </c>
      <c r="E64" s="31" t="s">
        <v>338</v>
      </c>
      <c r="F64" s="31" t="s">
        <v>339</v>
      </c>
      <c r="G64" s="31" t="s">
        <v>338</v>
      </c>
      <c r="H64" s="205" t="s">
        <v>457</v>
      </c>
      <c r="I64" s="43" t="s">
        <v>458</v>
      </c>
      <c r="J64" s="43" t="s">
        <v>457</v>
      </c>
      <c r="K64" s="43" t="s">
        <v>458</v>
      </c>
      <c r="L64" s="354"/>
      <c r="M64" s="354"/>
      <c r="N64" s="336"/>
      <c r="O64" s="41"/>
    </row>
    <row r="65" spans="1:15" ht="165.75" outlineLevel="1" x14ac:dyDescent="0.2">
      <c r="A65" s="343"/>
      <c r="B65" s="189" t="s">
        <v>549</v>
      </c>
      <c r="C65" s="337">
        <f>B66*B69</f>
        <v>3.5</v>
      </c>
      <c r="D65" s="53"/>
      <c r="E65" s="53" t="s">
        <v>383</v>
      </c>
      <c r="F65" s="53" t="str">
        <f>VLOOKUP(E65,Risikoverzeichnis!$A$82:$B$92,2,FALSE)</f>
        <v>CR.6 Missbrauch der Ermessensfreiheit</v>
      </c>
      <c r="G65" s="53" t="s">
        <v>334</v>
      </c>
      <c r="H65" s="206" t="s">
        <v>445</v>
      </c>
      <c r="I65" s="53" t="s">
        <v>454</v>
      </c>
      <c r="J65" s="264" t="s">
        <v>441</v>
      </c>
      <c r="K65" s="53" t="s">
        <v>460</v>
      </c>
      <c r="L65" s="53" t="s">
        <v>556</v>
      </c>
      <c r="M65" s="53" t="s">
        <v>563</v>
      </c>
      <c r="N65" s="11" t="s">
        <v>510</v>
      </c>
      <c r="O65" s="41"/>
    </row>
    <row r="66" spans="1:15" outlineLevel="1" x14ac:dyDescent="0.2">
      <c r="A66" s="343"/>
      <c r="B66" s="190">
        <f>SUM('C'!B295:B336)/6</f>
        <v>2.3333333333333335</v>
      </c>
      <c r="C66" s="338"/>
      <c r="D66" s="53"/>
      <c r="E66" s="53"/>
      <c r="F66" s="53"/>
      <c r="G66" s="53"/>
      <c r="H66" s="206"/>
      <c r="I66" s="53"/>
      <c r="J66" s="53"/>
      <c r="K66" s="53"/>
      <c r="L66" s="53"/>
      <c r="M66" s="53"/>
      <c r="N66" s="11"/>
      <c r="O66" s="41"/>
    </row>
    <row r="67" spans="1:15" outlineLevel="1" x14ac:dyDescent="0.2">
      <c r="A67" s="343"/>
      <c r="B67" s="192"/>
      <c r="C67" s="338"/>
      <c r="D67" s="53"/>
      <c r="E67" s="53"/>
      <c r="F67" s="53"/>
      <c r="G67" s="53"/>
      <c r="H67" s="206"/>
      <c r="I67" s="53"/>
      <c r="J67" s="53"/>
      <c r="K67" s="53"/>
      <c r="L67" s="53"/>
      <c r="M67" s="53"/>
      <c r="N67" s="11"/>
      <c r="O67" s="41"/>
    </row>
    <row r="68" spans="1:15" outlineLevel="1" x14ac:dyDescent="0.2">
      <c r="A68" s="343"/>
      <c r="B68" s="192" t="s">
        <v>326</v>
      </c>
      <c r="C68" s="338"/>
      <c r="D68" s="53"/>
      <c r="E68" s="53"/>
      <c r="F68" s="53"/>
      <c r="G68" s="53"/>
      <c r="H68" s="206"/>
      <c r="I68" s="53"/>
      <c r="J68" s="53"/>
      <c r="K68" s="53"/>
      <c r="L68" s="53"/>
      <c r="M68" s="53"/>
      <c r="N68" s="11"/>
      <c r="O68" s="41"/>
    </row>
    <row r="69" spans="1:15" outlineLevel="1" x14ac:dyDescent="0.2">
      <c r="A69" s="344"/>
      <c r="B69" s="191">
        <f>SUM('C'!E295:E323)/4</f>
        <v>1.5</v>
      </c>
      <c r="C69" s="339"/>
      <c r="D69" s="53"/>
      <c r="E69" s="53"/>
      <c r="F69" s="53"/>
      <c r="G69" s="53"/>
      <c r="H69" s="206"/>
      <c r="I69" s="53"/>
      <c r="J69" s="53"/>
      <c r="K69" s="53"/>
      <c r="L69" s="53"/>
      <c r="M69" s="53"/>
      <c r="N69" s="11"/>
      <c r="O69" s="41"/>
    </row>
    <row r="70" spans="1:15" x14ac:dyDescent="0.2">
      <c r="A70" s="33"/>
      <c r="B70" s="33"/>
      <c r="C70" s="33"/>
      <c r="D70" s="33"/>
      <c r="E70" s="33"/>
      <c r="F70" s="33"/>
      <c r="G70" s="33"/>
      <c r="H70" s="207"/>
      <c r="I70" s="33"/>
      <c r="J70" s="33"/>
      <c r="K70" s="33"/>
      <c r="L70" s="33"/>
      <c r="M70" s="33"/>
      <c r="N70" s="33"/>
      <c r="O70" s="41"/>
    </row>
    <row r="71" spans="1:15" ht="39.75" customHeight="1" outlineLevel="1" x14ac:dyDescent="0.2">
      <c r="A71" s="340" t="str">
        <f>Risikobereiche!A52</f>
        <v>C.2.1.1 Verwaltung der Anträge für die Löschung von Protesten</v>
      </c>
      <c r="B71" s="341"/>
      <c r="C71" s="341"/>
      <c r="D71" s="341"/>
      <c r="E71" s="171"/>
      <c r="F71" s="51"/>
      <c r="G71" s="52" t="str">
        <f>IF(B74=0,"--",IF(C74&lt;10,"Gering",IF(C74&lt;18,"Medio",IF(C74&lt;25.1,"Alto",""))))</f>
        <v>Gering</v>
      </c>
      <c r="H71" s="198">
        <f>C74</f>
        <v>3.5</v>
      </c>
      <c r="I71" s="33"/>
      <c r="J71" s="33"/>
      <c r="K71" s="33"/>
      <c r="L71" s="33"/>
      <c r="M71" s="33"/>
      <c r="N71" s="33"/>
      <c r="O71" s="41"/>
    </row>
    <row r="72" spans="1:15" ht="51" customHeight="1" outlineLevel="1" x14ac:dyDescent="0.2">
      <c r="A72" s="342" t="str">
        <f>A71</f>
        <v>C.2.1.1 Verwaltung der Anträge für die Löschung von Protesten</v>
      </c>
      <c r="B72" s="345" t="s">
        <v>324</v>
      </c>
      <c r="C72" s="346"/>
      <c r="D72" s="164" t="s">
        <v>750</v>
      </c>
      <c r="E72" s="17" t="s">
        <v>548</v>
      </c>
      <c r="F72" s="164" t="s">
        <v>547</v>
      </c>
      <c r="G72" s="269" t="s">
        <v>337</v>
      </c>
      <c r="H72" s="349" t="s">
        <v>341</v>
      </c>
      <c r="I72" s="336"/>
      <c r="J72" s="336" t="s">
        <v>345</v>
      </c>
      <c r="K72" s="336"/>
      <c r="L72" s="358" t="s">
        <v>349</v>
      </c>
      <c r="M72" s="358" t="s">
        <v>463</v>
      </c>
      <c r="N72" s="336" t="s">
        <v>464</v>
      </c>
      <c r="O72" s="41"/>
    </row>
    <row r="73" spans="1:15" outlineLevel="1" x14ac:dyDescent="0.2">
      <c r="A73" s="343"/>
      <c r="B73" s="347"/>
      <c r="C73" s="348"/>
      <c r="D73" s="31" t="s">
        <v>751</v>
      </c>
      <c r="E73" s="31" t="s">
        <v>338</v>
      </c>
      <c r="F73" s="31" t="s">
        <v>339</v>
      </c>
      <c r="G73" s="31" t="s">
        <v>338</v>
      </c>
      <c r="H73" s="205" t="s">
        <v>457</v>
      </c>
      <c r="I73" s="43" t="s">
        <v>458</v>
      </c>
      <c r="J73" s="43" t="s">
        <v>457</v>
      </c>
      <c r="K73" s="43" t="s">
        <v>458</v>
      </c>
      <c r="L73" s="354"/>
      <c r="M73" s="354"/>
      <c r="N73" s="336"/>
      <c r="O73" s="41"/>
    </row>
    <row r="74" spans="1:15" ht="165.75" outlineLevel="1" x14ac:dyDescent="0.2">
      <c r="A74" s="343"/>
      <c r="B74" s="189" t="s">
        <v>549</v>
      </c>
      <c r="C74" s="337">
        <f>B75*B78</f>
        <v>3.5</v>
      </c>
      <c r="D74" s="53"/>
      <c r="E74" s="53" t="s">
        <v>379</v>
      </c>
      <c r="F74" s="53" t="str">
        <f>VLOOKUP(E74,Risikoverzeichnis!$A$82:$B$92,2,FALSE)</f>
        <v>CR.1 Rechtswidrige Beinflussung eines Verfahrens</v>
      </c>
      <c r="G74" s="53" t="s">
        <v>334</v>
      </c>
      <c r="H74" s="206" t="s">
        <v>444</v>
      </c>
      <c r="I74" s="53" t="s">
        <v>454</v>
      </c>
      <c r="J74" s="53" t="s">
        <v>438</v>
      </c>
      <c r="K74" s="53"/>
      <c r="L74" s="53" t="s">
        <v>354</v>
      </c>
      <c r="M74" s="53" t="s">
        <v>359</v>
      </c>
      <c r="N74" s="11" t="s">
        <v>516</v>
      </c>
      <c r="O74" s="41"/>
    </row>
    <row r="75" spans="1:15" outlineLevel="1" x14ac:dyDescent="0.2">
      <c r="A75" s="343"/>
      <c r="B75" s="190">
        <f>SUM('C'!B343:B384)/6</f>
        <v>2.3333333333333335</v>
      </c>
      <c r="C75" s="338"/>
      <c r="D75" s="53"/>
      <c r="E75" s="53"/>
      <c r="F75" s="53"/>
      <c r="G75" s="53"/>
      <c r="H75" s="206"/>
      <c r="I75" s="53"/>
      <c r="J75" s="53"/>
      <c r="K75" s="53"/>
      <c r="L75" s="53"/>
      <c r="M75" s="53"/>
      <c r="N75" s="11"/>
      <c r="O75" s="41"/>
    </row>
    <row r="76" spans="1:15" outlineLevel="1" x14ac:dyDescent="0.2">
      <c r="A76" s="343"/>
      <c r="B76" s="192"/>
      <c r="C76" s="338"/>
      <c r="D76" s="53"/>
      <c r="E76" s="53"/>
      <c r="F76" s="53"/>
      <c r="G76" s="53"/>
      <c r="H76" s="206"/>
      <c r="I76" s="53"/>
      <c r="J76" s="53"/>
      <c r="K76" s="53"/>
      <c r="L76" s="53"/>
      <c r="M76" s="53"/>
      <c r="N76" s="11"/>
      <c r="O76" s="41"/>
    </row>
    <row r="77" spans="1:15" outlineLevel="1" x14ac:dyDescent="0.2">
      <c r="A77" s="343"/>
      <c r="B77" s="192" t="s">
        <v>326</v>
      </c>
      <c r="C77" s="338"/>
      <c r="D77" s="53"/>
      <c r="E77" s="53"/>
      <c r="F77" s="53"/>
      <c r="G77" s="53"/>
      <c r="H77" s="206"/>
      <c r="I77" s="53"/>
      <c r="J77" s="53"/>
      <c r="K77" s="53"/>
      <c r="L77" s="53"/>
      <c r="M77" s="53"/>
      <c r="N77" s="11"/>
      <c r="O77" s="41"/>
    </row>
    <row r="78" spans="1:15" outlineLevel="1" x14ac:dyDescent="0.2">
      <c r="A78" s="344"/>
      <c r="B78" s="191">
        <f>SUM('C'!E343:E371)/4</f>
        <v>1.5</v>
      </c>
      <c r="C78" s="339"/>
      <c r="D78" s="53"/>
      <c r="E78" s="53"/>
      <c r="F78" s="53"/>
      <c r="G78" s="53"/>
      <c r="H78" s="206"/>
      <c r="I78" s="53"/>
      <c r="J78" s="53"/>
      <c r="K78" s="53"/>
      <c r="L78" s="53"/>
      <c r="M78" s="53"/>
      <c r="N78" s="11"/>
      <c r="O78" s="41"/>
    </row>
    <row r="79" spans="1:15" x14ac:dyDescent="0.2">
      <c r="A79" s="33"/>
      <c r="B79" s="33"/>
      <c r="C79" s="33"/>
      <c r="D79" s="33"/>
      <c r="E79" s="33"/>
      <c r="F79" s="33"/>
      <c r="G79" s="33"/>
      <c r="H79" s="207"/>
      <c r="I79" s="33"/>
      <c r="J79" s="33"/>
      <c r="K79" s="33"/>
      <c r="L79" s="33"/>
      <c r="M79" s="33"/>
      <c r="N79" s="33"/>
      <c r="O79" s="41"/>
    </row>
    <row r="80" spans="1:15" ht="20.25" customHeight="1" x14ac:dyDescent="0.2">
      <c r="A80" s="340" t="str">
        <f>Risikobereiche!A53</f>
        <v>C.2.1.2 Veröffentlichung des Verzeichnisses der Proteste</v>
      </c>
      <c r="B80" s="341"/>
      <c r="C80" s="341"/>
      <c r="D80" s="341"/>
      <c r="E80" s="171"/>
      <c r="F80" s="51"/>
      <c r="G80" s="52" t="str">
        <f>IF(B83=0,"--",IF(C83&lt;10,"Gering",IF(C83&lt;18,"Medio",IF(C83&lt;25.1,"Alto",""))))</f>
        <v>Gering</v>
      </c>
      <c r="H80" s="198">
        <f>C83</f>
        <v>4.666666666666667</v>
      </c>
      <c r="I80" s="33"/>
      <c r="J80" s="33"/>
      <c r="K80" s="33"/>
      <c r="L80" s="33"/>
      <c r="M80" s="33"/>
      <c r="N80" s="33"/>
      <c r="O80" s="41"/>
    </row>
    <row r="81" spans="1:15" ht="51" customHeight="1" outlineLevel="1" x14ac:dyDescent="0.2">
      <c r="A81" s="342" t="str">
        <f>A80</f>
        <v>C.2.1.2 Veröffentlichung des Verzeichnisses der Proteste</v>
      </c>
      <c r="B81" s="345" t="s">
        <v>324</v>
      </c>
      <c r="C81" s="346"/>
      <c r="D81" s="164" t="s">
        <v>750</v>
      </c>
      <c r="E81" s="17" t="s">
        <v>548</v>
      </c>
      <c r="F81" s="164" t="s">
        <v>547</v>
      </c>
      <c r="G81" s="269" t="s">
        <v>337</v>
      </c>
      <c r="H81" s="349" t="s">
        <v>341</v>
      </c>
      <c r="I81" s="336"/>
      <c r="J81" s="336" t="s">
        <v>345</v>
      </c>
      <c r="K81" s="336"/>
      <c r="L81" s="358" t="s">
        <v>349</v>
      </c>
      <c r="M81" s="358" t="s">
        <v>463</v>
      </c>
      <c r="N81" s="336" t="s">
        <v>464</v>
      </c>
      <c r="O81" s="41"/>
    </row>
    <row r="82" spans="1:15" outlineLevel="1" x14ac:dyDescent="0.2">
      <c r="A82" s="343"/>
      <c r="B82" s="347"/>
      <c r="C82" s="348"/>
      <c r="D82" s="31" t="s">
        <v>751</v>
      </c>
      <c r="E82" s="31" t="s">
        <v>338</v>
      </c>
      <c r="F82" s="31" t="s">
        <v>339</v>
      </c>
      <c r="G82" s="31" t="s">
        <v>338</v>
      </c>
      <c r="H82" s="205" t="s">
        <v>457</v>
      </c>
      <c r="I82" s="43" t="s">
        <v>458</v>
      </c>
      <c r="J82" s="43" t="s">
        <v>457</v>
      </c>
      <c r="K82" s="43" t="s">
        <v>458</v>
      </c>
      <c r="L82" s="354"/>
      <c r="M82" s="354"/>
      <c r="N82" s="336"/>
      <c r="O82" s="41"/>
    </row>
    <row r="83" spans="1:15" ht="127.5" outlineLevel="1" x14ac:dyDescent="0.2">
      <c r="A83" s="343"/>
      <c r="B83" s="189" t="s">
        <v>549</v>
      </c>
      <c r="C83" s="337">
        <f>B84*B87</f>
        <v>4.666666666666667</v>
      </c>
      <c r="D83" s="53"/>
      <c r="E83" s="53" t="s">
        <v>388</v>
      </c>
      <c r="F83" s="53" t="str">
        <f>VLOOKUP(E83,Risikoverzeichnis!$A$82:$B$92,2,FALSE)</f>
        <v>CR.5 Umgehung der vorgesehenen Prozeduren bzw. der Kontrollen</v>
      </c>
      <c r="G83" s="53" t="s">
        <v>334</v>
      </c>
      <c r="H83" s="206" t="s">
        <v>446</v>
      </c>
      <c r="I83" s="53" t="s">
        <v>571</v>
      </c>
      <c r="J83" s="53"/>
      <c r="K83" s="53"/>
      <c r="L83" s="53" t="s">
        <v>354</v>
      </c>
      <c r="M83" s="53" t="s">
        <v>360</v>
      </c>
      <c r="N83" s="11" t="s">
        <v>517</v>
      </c>
      <c r="O83" s="41"/>
    </row>
    <row r="84" spans="1:15" outlineLevel="1" x14ac:dyDescent="0.2">
      <c r="A84" s="343"/>
      <c r="B84" s="190">
        <f>SUM('C'!B391:B432)/6</f>
        <v>2.3333333333333335</v>
      </c>
      <c r="C84" s="338"/>
      <c r="D84" s="53"/>
      <c r="E84" s="53"/>
      <c r="F84" s="53"/>
      <c r="G84" s="53"/>
      <c r="H84" s="206"/>
      <c r="I84" s="53"/>
      <c r="J84" s="53"/>
      <c r="K84" s="53"/>
      <c r="L84" s="53"/>
      <c r="M84" s="53"/>
      <c r="N84" s="11"/>
      <c r="O84" s="41"/>
    </row>
    <row r="85" spans="1:15" outlineLevel="1" x14ac:dyDescent="0.2">
      <c r="A85" s="343"/>
      <c r="B85" s="192"/>
      <c r="C85" s="338"/>
      <c r="D85" s="53"/>
      <c r="E85" s="53"/>
      <c r="F85" s="53"/>
      <c r="G85" s="53"/>
      <c r="H85" s="206"/>
      <c r="I85" s="53"/>
      <c r="J85" s="53"/>
      <c r="K85" s="53"/>
      <c r="L85" s="53"/>
      <c r="M85" s="53"/>
      <c r="N85" s="11"/>
      <c r="O85" s="41"/>
    </row>
    <row r="86" spans="1:15" outlineLevel="1" x14ac:dyDescent="0.2">
      <c r="A86" s="343"/>
      <c r="B86" s="192" t="s">
        <v>326</v>
      </c>
      <c r="C86" s="338"/>
      <c r="D86" s="53"/>
      <c r="E86" s="53"/>
      <c r="F86" s="53"/>
      <c r="G86" s="53"/>
      <c r="H86" s="206"/>
      <c r="I86" s="53"/>
      <c r="J86" s="53"/>
      <c r="K86" s="53"/>
      <c r="L86" s="53"/>
      <c r="M86" s="53"/>
      <c r="N86" s="11"/>
      <c r="O86" s="41"/>
    </row>
    <row r="87" spans="1:15" outlineLevel="1" x14ac:dyDescent="0.2">
      <c r="A87" s="344"/>
      <c r="B87" s="191">
        <f>SUM('C'!E391:E419)/4</f>
        <v>2</v>
      </c>
      <c r="C87" s="339"/>
      <c r="D87" s="53"/>
      <c r="E87" s="53"/>
      <c r="F87" s="53"/>
      <c r="G87" s="53"/>
      <c r="H87" s="206"/>
      <c r="I87" s="53"/>
      <c r="J87" s="53"/>
      <c r="K87" s="53"/>
      <c r="L87" s="53"/>
      <c r="M87" s="53"/>
      <c r="N87" s="11"/>
      <c r="O87" s="41"/>
    </row>
    <row r="88" spans="1:15" x14ac:dyDescent="0.2">
      <c r="A88" s="33"/>
      <c r="B88" s="33"/>
      <c r="C88" s="33"/>
      <c r="D88" s="33"/>
      <c r="E88" s="33"/>
      <c r="F88" s="33"/>
      <c r="G88" s="33"/>
      <c r="H88" s="207"/>
      <c r="I88" s="33"/>
      <c r="J88" s="33"/>
      <c r="K88" s="33"/>
      <c r="L88" s="33"/>
      <c r="M88" s="33"/>
      <c r="N88" s="33"/>
      <c r="O88" s="41"/>
    </row>
    <row r="89" spans="1:15" ht="39.75" customHeight="1" x14ac:dyDescent="0.2">
      <c r="A89" s="340" t="str">
        <f>Risikobereiche!A55</f>
        <v>C.2.2.1 Verwaltung der Anträge bezüglich der Patenten und Marken</v>
      </c>
      <c r="B89" s="341"/>
      <c r="C89" s="341"/>
      <c r="D89" s="341"/>
      <c r="E89" s="171"/>
      <c r="F89" s="51"/>
      <c r="G89" s="52" t="str">
        <f>IF(B92=0,"--",IF(C92&lt;10,"Gering",IF(C92&lt;18,"Medio",IF(C92&lt;25.1,"Alto",""))))</f>
        <v>Gering</v>
      </c>
      <c r="H89" s="198">
        <f>C92</f>
        <v>4.666666666666667</v>
      </c>
      <c r="I89" s="33"/>
      <c r="J89" s="33"/>
      <c r="K89" s="33"/>
      <c r="L89" s="33"/>
      <c r="M89" s="33"/>
      <c r="N89" s="33"/>
      <c r="O89" s="41"/>
    </row>
    <row r="90" spans="1:15" ht="51" customHeight="1" outlineLevel="1" x14ac:dyDescent="0.2">
      <c r="A90" s="342" t="str">
        <f>A89</f>
        <v>C.2.2.1 Verwaltung der Anträge bezüglich der Patenten und Marken</v>
      </c>
      <c r="B90" s="345" t="s">
        <v>324</v>
      </c>
      <c r="C90" s="346"/>
      <c r="D90" s="164" t="s">
        <v>750</v>
      </c>
      <c r="E90" s="17" t="s">
        <v>548</v>
      </c>
      <c r="F90" s="164" t="s">
        <v>547</v>
      </c>
      <c r="G90" s="269" t="s">
        <v>337</v>
      </c>
      <c r="H90" s="349" t="s">
        <v>341</v>
      </c>
      <c r="I90" s="336"/>
      <c r="J90" s="336" t="s">
        <v>347</v>
      </c>
      <c r="K90" s="336"/>
      <c r="L90" s="358" t="s">
        <v>349</v>
      </c>
      <c r="M90" s="358" t="s">
        <v>463</v>
      </c>
      <c r="N90" s="336" t="s">
        <v>464</v>
      </c>
      <c r="O90" s="41"/>
    </row>
    <row r="91" spans="1:15" outlineLevel="1" x14ac:dyDescent="0.2">
      <c r="A91" s="343"/>
      <c r="B91" s="347"/>
      <c r="C91" s="348"/>
      <c r="D91" s="31" t="s">
        <v>751</v>
      </c>
      <c r="E91" s="31" t="s">
        <v>338</v>
      </c>
      <c r="F91" s="31" t="s">
        <v>339</v>
      </c>
      <c r="G91" s="31" t="s">
        <v>338</v>
      </c>
      <c r="H91" s="205" t="s">
        <v>457</v>
      </c>
      <c r="I91" s="43" t="s">
        <v>458</v>
      </c>
      <c r="J91" s="43" t="s">
        <v>457</v>
      </c>
      <c r="K91" s="43" t="s">
        <v>458</v>
      </c>
      <c r="L91" s="354"/>
      <c r="M91" s="354"/>
      <c r="N91" s="336"/>
      <c r="O91" s="41"/>
    </row>
    <row r="92" spans="1:15" ht="165.75" outlineLevel="1" x14ac:dyDescent="0.2">
      <c r="A92" s="343"/>
      <c r="B92" s="189" t="s">
        <v>549</v>
      </c>
      <c r="C92" s="337">
        <f>B93*B96</f>
        <v>4.666666666666667</v>
      </c>
      <c r="D92" s="53"/>
      <c r="E92" s="53" t="s">
        <v>376</v>
      </c>
      <c r="F92" s="53" t="str">
        <f>VLOOKUP(E92,Risikoverzeichnis!$A$82:$B$92,2,FALSE)</f>
        <v>CR.5 Elusione delle procedure di svolgimento dell'attività e di controllo</v>
      </c>
      <c r="G92" s="53" t="s">
        <v>334</v>
      </c>
      <c r="H92" s="206" t="s">
        <v>446</v>
      </c>
      <c r="I92" s="53" t="s">
        <v>454</v>
      </c>
      <c r="J92" s="53" t="s">
        <v>439</v>
      </c>
      <c r="K92" s="53"/>
      <c r="L92" s="53" t="s">
        <v>564</v>
      </c>
      <c r="M92" s="53" t="s">
        <v>565</v>
      </c>
      <c r="N92" s="11" t="s">
        <v>515</v>
      </c>
      <c r="O92" s="41"/>
    </row>
    <row r="93" spans="1:15" outlineLevel="1" x14ac:dyDescent="0.2">
      <c r="A93" s="343"/>
      <c r="B93" s="190">
        <f>SUM('C'!B440:B481)/6</f>
        <v>2.3333333333333335</v>
      </c>
      <c r="C93" s="338"/>
      <c r="D93" s="53"/>
      <c r="E93" s="53"/>
      <c r="F93" s="53"/>
      <c r="G93" s="53"/>
      <c r="H93" s="206"/>
      <c r="I93" s="53"/>
      <c r="J93" s="53"/>
      <c r="K93" s="53"/>
      <c r="L93" s="53"/>
      <c r="M93" s="53"/>
      <c r="N93" s="11"/>
      <c r="O93" s="41"/>
    </row>
    <row r="94" spans="1:15" outlineLevel="1" x14ac:dyDescent="0.2">
      <c r="A94" s="343"/>
      <c r="B94" s="192"/>
      <c r="C94" s="338"/>
      <c r="D94" s="53"/>
      <c r="E94" s="53"/>
      <c r="F94" s="53"/>
      <c r="G94" s="53"/>
      <c r="H94" s="206"/>
      <c r="I94" s="53"/>
      <c r="J94" s="53"/>
      <c r="K94" s="53"/>
      <c r="L94" s="53"/>
      <c r="M94" s="53"/>
      <c r="N94" s="11"/>
      <c r="O94" s="41"/>
    </row>
    <row r="95" spans="1:15" outlineLevel="1" x14ac:dyDescent="0.2">
      <c r="A95" s="343"/>
      <c r="B95" s="192" t="s">
        <v>326</v>
      </c>
      <c r="C95" s="338"/>
      <c r="D95" s="53"/>
      <c r="E95" s="53"/>
      <c r="F95" s="53"/>
      <c r="G95" s="53"/>
      <c r="H95" s="206"/>
      <c r="I95" s="53"/>
      <c r="J95" s="53"/>
      <c r="K95" s="53"/>
      <c r="L95" s="53"/>
      <c r="M95" s="53"/>
      <c r="N95" s="11"/>
      <c r="O95" s="41"/>
    </row>
    <row r="96" spans="1:15" outlineLevel="1" x14ac:dyDescent="0.2">
      <c r="A96" s="344"/>
      <c r="B96" s="191">
        <f>SUM('C'!E440:E468)/4</f>
        <v>2</v>
      </c>
      <c r="C96" s="339"/>
      <c r="D96" s="53"/>
      <c r="E96" s="53"/>
      <c r="F96" s="53"/>
      <c r="G96" s="53"/>
      <c r="H96" s="206"/>
      <c r="I96" s="53"/>
      <c r="J96" s="53"/>
      <c r="K96" s="53"/>
      <c r="L96" s="53"/>
      <c r="M96" s="53"/>
      <c r="N96" s="11"/>
      <c r="O96" s="41"/>
    </row>
    <row r="97" spans="1:15" x14ac:dyDescent="0.2">
      <c r="A97" s="33"/>
      <c r="B97" s="33"/>
      <c r="C97" s="33"/>
      <c r="D97" s="33"/>
      <c r="E97" s="33"/>
      <c r="F97" s="33"/>
      <c r="G97" s="33"/>
      <c r="H97" s="207"/>
      <c r="I97" s="33"/>
      <c r="J97" s="33"/>
      <c r="K97" s="33"/>
      <c r="L97" s="33"/>
      <c r="M97" s="33"/>
      <c r="N97" s="33"/>
      <c r="O97" s="41"/>
    </row>
    <row r="98" spans="1:15" ht="39.75" customHeight="1" x14ac:dyDescent="0.2">
      <c r="A98" s="340" t="str">
        <f>Risikobereiche!A56</f>
        <v>C.2.2.2 Ausstellung der Bescheinigungen bezüglich der Patenten und Marken</v>
      </c>
      <c r="B98" s="341"/>
      <c r="C98" s="341"/>
      <c r="D98" s="341"/>
      <c r="E98" s="171"/>
      <c r="F98" s="51"/>
      <c r="G98" s="52" t="str">
        <f>IF(B101=0,"--",IF(C101&lt;10,"Gering",IF(C101&lt;18,"Medio",IF(C101&lt;25.1,"Alto",""))))</f>
        <v>Gering</v>
      </c>
      <c r="H98" s="198">
        <f>C101</f>
        <v>4.666666666666667</v>
      </c>
      <c r="I98" s="33"/>
      <c r="J98" s="33"/>
      <c r="K98" s="33"/>
      <c r="L98" s="33"/>
      <c r="M98" s="33"/>
      <c r="N98" s="33"/>
      <c r="O98" s="41"/>
    </row>
    <row r="99" spans="1:15" ht="51" customHeight="1" outlineLevel="1" x14ac:dyDescent="0.2">
      <c r="A99" s="342" t="str">
        <f>A98</f>
        <v>C.2.2.2 Ausstellung der Bescheinigungen bezüglich der Patenten und Marken</v>
      </c>
      <c r="B99" s="345" t="s">
        <v>324</v>
      </c>
      <c r="C99" s="346"/>
      <c r="D99" s="164" t="s">
        <v>750</v>
      </c>
      <c r="E99" s="17" t="s">
        <v>548</v>
      </c>
      <c r="F99" s="164" t="s">
        <v>547</v>
      </c>
      <c r="G99" s="269" t="s">
        <v>337</v>
      </c>
      <c r="H99" s="349" t="s">
        <v>341</v>
      </c>
      <c r="I99" s="336"/>
      <c r="J99" s="336" t="s">
        <v>345</v>
      </c>
      <c r="K99" s="336"/>
      <c r="L99" s="358" t="s">
        <v>349</v>
      </c>
      <c r="M99" s="358" t="s">
        <v>463</v>
      </c>
      <c r="N99" s="336" t="s">
        <v>464</v>
      </c>
      <c r="O99" s="41"/>
    </row>
    <row r="100" spans="1:15" outlineLevel="1" x14ac:dyDescent="0.2">
      <c r="A100" s="343"/>
      <c r="B100" s="347"/>
      <c r="C100" s="348"/>
      <c r="D100" s="31" t="s">
        <v>751</v>
      </c>
      <c r="E100" s="31" t="s">
        <v>338</v>
      </c>
      <c r="F100" s="31" t="s">
        <v>339</v>
      </c>
      <c r="G100" s="31" t="s">
        <v>338</v>
      </c>
      <c r="H100" s="205" t="s">
        <v>457</v>
      </c>
      <c r="I100" s="43" t="s">
        <v>458</v>
      </c>
      <c r="J100" s="43" t="s">
        <v>457</v>
      </c>
      <c r="K100" s="43" t="s">
        <v>458</v>
      </c>
      <c r="L100" s="354"/>
      <c r="M100" s="354"/>
      <c r="N100" s="336"/>
      <c r="O100" s="41"/>
    </row>
    <row r="101" spans="1:15" ht="165.75" outlineLevel="1" x14ac:dyDescent="0.2">
      <c r="A101" s="343"/>
      <c r="B101" s="189" t="s">
        <v>549</v>
      </c>
      <c r="C101" s="337">
        <f>B102*B105</f>
        <v>4.666666666666667</v>
      </c>
      <c r="D101" s="53"/>
      <c r="E101" s="53" t="s">
        <v>385</v>
      </c>
      <c r="F101" s="53" t="str">
        <f>VLOOKUP(E101,Risikoverzeichnis!$A$82:$B$92,2,FALSE)</f>
        <v>CR.7 Rechtswidrige Taten</v>
      </c>
      <c r="G101" s="53" t="s">
        <v>334</v>
      </c>
      <c r="H101" s="206" t="s">
        <v>447</v>
      </c>
      <c r="I101" s="53" t="s">
        <v>454</v>
      </c>
      <c r="J101" s="53" t="s">
        <v>439</v>
      </c>
      <c r="K101" s="53" t="s">
        <v>461</v>
      </c>
      <c r="L101" s="53" t="s">
        <v>564</v>
      </c>
      <c r="M101" s="53" t="s">
        <v>569</v>
      </c>
      <c r="N101" s="11" t="s">
        <v>518</v>
      </c>
      <c r="O101" s="41"/>
    </row>
    <row r="102" spans="1:15" outlineLevel="1" x14ac:dyDescent="0.2">
      <c r="A102" s="343"/>
      <c r="B102" s="190">
        <f>SUM('C'!B488:B529)/6</f>
        <v>2.3333333333333335</v>
      </c>
      <c r="C102" s="338"/>
      <c r="D102" s="53"/>
      <c r="E102" s="53"/>
      <c r="F102" s="53"/>
      <c r="G102" s="53"/>
      <c r="H102" s="206"/>
      <c r="I102" s="53"/>
      <c r="J102" s="53"/>
      <c r="K102" s="53"/>
      <c r="L102" s="53"/>
      <c r="M102" s="53"/>
      <c r="N102" s="11"/>
      <c r="O102" s="41"/>
    </row>
    <row r="103" spans="1:15" outlineLevel="1" x14ac:dyDescent="0.2">
      <c r="A103" s="343"/>
      <c r="B103" s="192"/>
      <c r="C103" s="338"/>
      <c r="D103" s="53"/>
      <c r="E103" s="53"/>
      <c r="F103" s="53"/>
      <c r="G103" s="53"/>
      <c r="H103" s="206"/>
      <c r="I103" s="53"/>
      <c r="J103" s="53"/>
      <c r="K103" s="53"/>
      <c r="L103" s="53"/>
      <c r="M103" s="53"/>
      <c r="N103" s="11"/>
      <c r="O103" s="41"/>
    </row>
    <row r="104" spans="1:15" outlineLevel="1" x14ac:dyDescent="0.2">
      <c r="A104" s="343"/>
      <c r="B104" s="192" t="s">
        <v>326</v>
      </c>
      <c r="C104" s="338"/>
      <c r="D104" s="53"/>
      <c r="E104" s="53"/>
      <c r="F104" s="53"/>
      <c r="G104" s="53"/>
      <c r="H104" s="206"/>
      <c r="I104" s="53"/>
      <c r="J104" s="53"/>
      <c r="K104" s="53"/>
      <c r="L104" s="53"/>
      <c r="M104" s="53"/>
      <c r="N104" s="11"/>
      <c r="O104" s="41"/>
    </row>
    <row r="105" spans="1:15" outlineLevel="1" x14ac:dyDescent="0.2">
      <c r="A105" s="344"/>
      <c r="B105" s="191">
        <f>SUM('C'!E488:E516)/4</f>
        <v>2</v>
      </c>
      <c r="C105" s="339"/>
      <c r="D105" s="53"/>
      <c r="E105" s="53"/>
      <c r="F105" s="53"/>
      <c r="G105" s="53"/>
      <c r="H105" s="206"/>
      <c r="I105" s="53"/>
      <c r="J105" s="53"/>
      <c r="K105" s="53"/>
      <c r="L105" s="53"/>
      <c r="M105" s="53"/>
      <c r="N105" s="11"/>
      <c r="O105" s="41"/>
    </row>
    <row r="106" spans="1:15" x14ac:dyDescent="0.2">
      <c r="A106" s="33"/>
      <c r="B106" s="33"/>
      <c r="C106" s="33"/>
      <c r="D106" s="33"/>
      <c r="E106" s="33"/>
      <c r="F106" s="33"/>
      <c r="G106" s="33"/>
      <c r="H106" s="207"/>
      <c r="I106" s="33"/>
      <c r="J106" s="33"/>
      <c r="K106" s="33"/>
      <c r="L106" s="33"/>
      <c r="M106" s="33"/>
      <c r="N106" s="33"/>
      <c r="O106" s="41"/>
    </row>
    <row r="107" spans="1:15" x14ac:dyDescent="0.2">
      <c r="A107" s="340" t="str">
        <f>Risikobereiche!A58</f>
        <v>C.2.5.1 Tätigkeit des Eichdienstes</v>
      </c>
      <c r="B107" s="341"/>
      <c r="C107" s="341"/>
      <c r="D107" s="341"/>
      <c r="E107" s="171"/>
      <c r="F107" s="51"/>
      <c r="G107" s="52" t="str">
        <f>IF(B110=0,"--",IF(C110&lt;10,"Gering",IF(C110&lt;18,"Medio",IF(C110&lt;25.1,"Alto",""))))</f>
        <v>Gering</v>
      </c>
      <c r="H107" s="198">
        <f>C110</f>
        <v>6.25</v>
      </c>
      <c r="I107" s="33"/>
      <c r="J107" s="33"/>
      <c r="K107" s="33"/>
      <c r="L107" s="33"/>
      <c r="M107" s="33"/>
      <c r="N107" s="33"/>
      <c r="O107" s="41"/>
    </row>
    <row r="108" spans="1:15" ht="51" customHeight="1" outlineLevel="1" x14ac:dyDescent="0.2">
      <c r="A108" s="342" t="str">
        <f>A107</f>
        <v>C.2.5.1 Tätigkeit des Eichdienstes</v>
      </c>
      <c r="B108" s="345" t="s">
        <v>324</v>
      </c>
      <c r="C108" s="346"/>
      <c r="D108" s="164" t="s">
        <v>750</v>
      </c>
      <c r="E108" s="17" t="s">
        <v>548</v>
      </c>
      <c r="F108" s="164" t="s">
        <v>547</v>
      </c>
      <c r="G108" s="269" t="s">
        <v>337</v>
      </c>
      <c r="H108" s="349" t="s">
        <v>341</v>
      </c>
      <c r="I108" s="336"/>
      <c r="J108" s="336" t="s">
        <v>345</v>
      </c>
      <c r="K108" s="336"/>
      <c r="L108" s="358" t="s">
        <v>349</v>
      </c>
      <c r="M108" s="358" t="s">
        <v>463</v>
      </c>
      <c r="N108" s="336" t="s">
        <v>464</v>
      </c>
      <c r="O108" s="41"/>
    </row>
    <row r="109" spans="1:15" outlineLevel="1" x14ac:dyDescent="0.2">
      <c r="A109" s="343"/>
      <c r="B109" s="347"/>
      <c r="C109" s="348"/>
      <c r="D109" s="31" t="s">
        <v>751</v>
      </c>
      <c r="E109" s="31" t="s">
        <v>338</v>
      </c>
      <c r="F109" s="31" t="s">
        <v>339</v>
      </c>
      <c r="G109" s="31" t="s">
        <v>338</v>
      </c>
      <c r="H109" s="205" t="s">
        <v>457</v>
      </c>
      <c r="I109" s="43" t="s">
        <v>458</v>
      </c>
      <c r="J109" s="43" t="s">
        <v>457</v>
      </c>
      <c r="K109" s="43" t="s">
        <v>458</v>
      </c>
      <c r="L109" s="354"/>
      <c r="M109" s="354"/>
      <c r="N109" s="336"/>
      <c r="O109" s="41"/>
    </row>
    <row r="110" spans="1:15" ht="76.5" customHeight="1" outlineLevel="1" x14ac:dyDescent="0.2">
      <c r="A110" s="343"/>
      <c r="B110" s="189" t="s">
        <v>549</v>
      </c>
      <c r="C110" s="337">
        <f>B111*B114</f>
        <v>6.25</v>
      </c>
      <c r="D110" s="53"/>
      <c r="E110" s="53" t="s">
        <v>385</v>
      </c>
      <c r="F110" s="53" t="str">
        <f>VLOOKUP(E110,Risikoverzeichnis!$A$82:$B$92,2,FALSE)</f>
        <v>CR.7 Rechtswidrige Taten</v>
      </c>
      <c r="G110" s="53" t="s">
        <v>334</v>
      </c>
      <c r="H110" s="206" t="s">
        <v>447</v>
      </c>
      <c r="I110" s="53" t="s">
        <v>454</v>
      </c>
      <c r="J110" s="53" t="s">
        <v>439</v>
      </c>
      <c r="K110" s="53" t="s">
        <v>461</v>
      </c>
      <c r="L110" s="53" t="s">
        <v>462</v>
      </c>
      <c r="M110" s="53" t="s">
        <v>487</v>
      </c>
      <c r="N110" s="11" t="s">
        <v>518</v>
      </c>
      <c r="O110" s="41"/>
    </row>
    <row r="111" spans="1:15" outlineLevel="1" x14ac:dyDescent="0.2">
      <c r="A111" s="343"/>
      <c r="B111" s="190">
        <f>SUM('C'!B536:B577)/6</f>
        <v>2.5</v>
      </c>
      <c r="C111" s="338"/>
      <c r="D111" s="53"/>
      <c r="E111" s="53"/>
      <c r="F111" s="53"/>
      <c r="G111" s="53"/>
      <c r="H111" s="206"/>
      <c r="I111" s="53"/>
      <c r="J111" s="53"/>
      <c r="K111" s="53"/>
      <c r="L111" s="53"/>
      <c r="M111" s="53"/>
      <c r="N111" s="11"/>
      <c r="O111" s="41"/>
    </row>
    <row r="112" spans="1:15" outlineLevel="1" x14ac:dyDescent="0.2">
      <c r="A112" s="343"/>
      <c r="B112" s="192"/>
      <c r="C112" s="338"/>
      <c r="D112" s="53"/>
      <c r="E112" s="53"/>
      <c r="F112" s="53"/>
      <c r="G112" s="53"/>
      <c r="H112" s="206"/>
      <c r="I112" s="53"/>
      <c r="J112" s="53"/>
      <c r="K112" s="53"/>
      <c r="L112" s="53"/>
      <c r="M112" s="53"/>
      <c r="N112" s="11"/>
      <c r="O112" s="41"/>
    </row>
    <row r="113" spans="1:15" outlineLevel="1" x14ac:dyDescent="0.2">
      <c r="A113" s="343"/>
      <c r="B113" s="192" t="s">
        <v>326</v>
      </c>
      <c r="C113" s="338"/>
      <c r="D113" s="53"/>
      <c r="E113" s="53"/>
      <c r="F113" s="53"/>
      <c r="G113" s="53"/>
      <c r="H113" s="206"/>
      <c r="I113" s="53"/>
      <c r="J113" s="53"/>
      <c r="K113" s="53"/>
      <c r="L113" s="53"/>
      <c r="M113" s="53"/>
      <c r="N113" s="11"/>
      <c r="O113" s="41"/>
    </row>
    <row r="114" spans="1:15" outlineLevel="1" x14ac:dyDescent="0.2">
      <c r="A114" s="344"/>
      <c r="B114" s="191">
        <f>SUM('C'!E536:E564)/4</f>
        <v>2.5</v>
      </c>
      <c r="C114" s="339"/>
      <c r="D114" s="53"/>
      <c r="E114" s="53"/>
      <c r="F114" s="53"/>
      <c r="G114" s="53"/>
      <c r="H114" s="206"/>
      <c r="I114" s="53"/>
      <c r="J114" s="53"/>
      <c r="K114" s="53"/>
      <c r="L114" s="53"/>
      <c r="M114" s="53"/>
      <c r="N114" s="11"/>
      <c r="O114" s="41"/>
    </row>
    <row r="115" spans="1:15" x14ac:dyDescent="0.2">
      <c r="A115" s="33"/>
      <c r="B115" s="33"/>
      <c r="C115" s="33"/>
      <c r="D115" s="33"/>
      <c r="E115" s="33"/>
      <c r="F115" s="33"/>
      <c r="G115" s="33"/>
      <c r="H115" s="207"/>
      <c r="I115" s="33"/>
      <c r="J115" s="33"/>
      <c r="K115" s="33"/>
      <c r="L115" s="33"/>
      <c r="M115" s="33"/>
      <c r="N115" s="33"/>
      <c r="O115" s="41"/>
    </row>
    <row r="117" spans="1:15" ht="20.25" customHeight="1" x14ac:dyDescent="0.2"/>
  </sheetData>
  <mergeCells count="109">
    <mergeCell ref="N99:N100"/>
    <mergeCell ref="N108:N109"/>
    <mergeCell ref="N54:N55"/>
    <mergeCell ref="N63:N64"/>
    <mergeCell ref="N72:N73"/>
    <mergeCell ref="N81:N82"/>
    <mergeCell ref="N90:N91"/>
    <mergeCell ref="N4:N5"/>
    <mergeCell ref="N13:N14"/>
    <mergeCell ref="N22:N23"/>
    <mergeCell ref="N36:N37"/>
    <mergeCell ref="N45:N46"/>
    <mergeCell ref="L99:L100"/>
    <mergeCell ref="M99:M100"/>
    <mergeCell ref="C101:C105"/>
    <mergeCell ref="A108:A114"/>
    <mergeCell ref="B108:C109"/>
    <mergeCell ref="H108:I108"/>
    <mergeCell ref="J108:K108"/>
    <mergeCell ref="L108:L109"/>
    <mergeCell ref="M108:M109"/>
    <mergeCell ref="C110:C114"/>
    <mergeCell ref="A107:D107"/>
    <mergeCell ref="A99:A105"/>
    <mergeCell ref="B99:C100"/>
    <mergeCell ref="H99:I99"/>
    <mergeCell ref="J99:K99"/>
    <mergeCell ref="A98:D98"/>
    <mergeCell ref="L81:L82"/>
    <mergeCell ref="M81:M82"/>
    <mergeCell ref="C83:C87"/>
    <mergeCell ref="A90:A96"/>
    <mergeCell ref="B90:C91"/>
    <mergeCell ref="H90:I90"/>
    <mergeCell ref="J90:K90"/>
    <mergeCell ref="L90:L91"/>
    <mergeCell ref="M90:M91"/>
    <mergeCell ref="C92:C96"/>
    <mergeCell ref="A89:D89"/>
    <mergeCell ref="A81:A87"/>
    <mergeCell ref="B81:C82"/>
    <mergeCell ref="H81:I81"/>
    <mergeCell ref="J81:K81"/>
    <mergeCell ref="A80:D80"/>
    <mergeCell ref="L63:L64"/>
    <mergeCell ref="M63:M64"/>
    <mergeCell ref="C65:C69"/>
    <mergeCell ref="A72:A78"/>
    <mergeCell ref="B72:C73"/>
    <mergeCell ref="H72:I72"/>
    <mergeCell ref="J72:K72"/>
    <mergeCell ref="L72:L73"/>
    <mergeCell ref="M72:M73"/>
    <mergeCell ref="C74:C78"/>
    <mergeCell ref="A71:D71"/>
    <mergeCell ref="A63:A69"/>
    <mergeCell ref="B63:C64"/>
    <mergeCell ref="H63:I63"/>
    <mergeCell ref="J63:K63"/>
    <mergeCell ref="A62:D62"/>
    <mergeCell ref="A2:F2"/>
    <mergeCell ref="A35:D35"/>
    <mergeCell ref="A21:D21"/>
    <mergeCell ref="A12:D12"/>
    <mergeCell ref="A3:D3"/>
    <mergeCell ref="B4:C5"/>
    <mergeCell ref="B13:C14"/>
    <mergeCell ref="B22:C23"/>
    <mergeCell ref="B36:C37"/>
    <mergeCell ref="B45:C46"/>
    <mergeCell ref="A22:A33"/>
    <mergeCell ref="A53:D53"/>
    <mergeCell ref="A44:D44"/>
    <mergeCell ref="C6:C10"/>
    <mergeCell ref="A4:A10"/>
    <mergeCell ref="L54:L55"/>
    <mergeCell ref="M54:M55"/>
    <mergeCell ref="A54:A60"/>
    <mergeCell ref="H54:I54"/>
    <mergeCell ref="J54:K54"/>
    <mergeCell ref="C56:C60"/>
    <mergeCell ref="B54:C55"/>
    <mergeCell ref="L45:L46"/>
    <mergeCell ref="M45:M46"/>
    <mergeCell ref="A45:A51"/>
    <mergeCell ref="H45:I45"/>
    <mergeCell ref="J45:K45"/>
    <mergeCell ref="C47:C51"/>
    <mergeCell ref="L36:L37"/>
    <mergeCell ref="M36:M37"/>
    <mergeCell ref="A36:A42"/>
    <mergeCell ref="H36:I36"/>
    <mergeCell ref="J36:K36"/>
    <mergeCell ref="C38:C42"/>
    <mergeCell ref="H22:I22"/>
    <mergeCell ref="J22:K22"/>
    <mergeCell ref="C24:C33"/>
    <mergeCell ref="H4:I4"/>
    <mergeCell ref="J4:K4"/>
    <mergeCell ref="C15:C19"/>
    <mergeCell ref="A13:A19"/>
    <mergeCell ref="H13:I13"/>
    <mergeCell ref="J13:K13"/>
    <mergeCell ref="L13:L14"/>
    <mergeCell ref="L22:L23"/>
    <mergeCell ref="M22:M23"/>
    <mergeCell ref="L4:L5"/>
    <mergeCell ref="M4:M5"/>
    <mergeCell ref="M13:M14"/>
  </mergeCells>
  <conditionalFormatting sqref="H3">
    <cfRule type="iconSet" priority="17">
      <iconSet reverse="1">
        <cfvo type="percent" val="0"/>
        <cfvo type="num" val="10"/>
        <cfvo type="num" val="20"/>
      </iconSet>
    </cfRule>
  </conditionalFormatting>
  <conditionalFormatting sqref="H21">
    <cfRule type="iconSet" priority="15">
      <iconSet reverse="1">
        <cfvo type="percent" val="0"/>
        <cfvo type="num" val="10"/>
        <cfvo type="num" val="20"/>
      </iconSet>
    </cfRule>
  </conditionalFormatting>
  <conditionalFormatting sqref="H35">
    <cfRule type="iconSet" priority="14">
      <iconSet reverse="1">
        <cfvo type="percent" val="0"/>
        <cfvo type="num" val="10"/>
        <cfvo type="num" val="20"/>
      </iconSet>
    </cfRule>
  </conditionalFormatting>
  <conditionalFormatting sqref="H44">
    <cfRule type="iconSet" priority="13">
      <iconSet reverse="1">
        <cfvo type="percent" val="0"/>
        <cfvo type="num" val="10"/>
        <cfvo type="num" val="20"/>
      </iconSet>
    </cfRule>
  </conditionalFormatting>
  <conditionalFormatting sqref="H53">
    <cfRule type="iconSet" priority="12">
      <iconSet reverse="1">
        <cfvo type="percent" val="0"/>
        <cfvo type="num" val="10"/>
        <cfvo type="num" val="20"/>
      </iconSet>
    </cfRule>
  </conditionalFormatting>
  <conditionalFormatting sqref="H12">
    <cfRule type="iconSet" priority="7">
      <iconSet reverse="1">
        <cfvo type="percent" val="0"/>
        <cfvo type="num" val="10"/>
        <cfvo type="num" val="20"/>
      </iconSet>
    </cfRule>
  </conditionalFormatting>
  <conditionalFormatting sqref="H62">
    <cfRule type="iconSet" priority="6">
      <iconSet reverse="1">
        <cfvo type="percent" val="0"/>
        <cfvo type="num" val="10"/>
        <cfvo type="num" val="20"/>
      </iconSet>
    </cfRule>
  </conditionalFormatting>
  <conditionalFormatting sqref="H71">
    <cfRule type="iconSet" priority="5">
      <iconSet reverse="1">
        <cfvo type="percent" val="0"/>
        <cfvo type="num" val="10"/>
        <cfvo type="num" val="20"/>
      </iconSet>
    </cfRule>
  </conditionalFormatting>
  <conditionalFormatting sqref="H80">
    <cfRule type="iconSet" priority="4">
      <iconSet reverse="1">
        <cfvo type="percent" val="0"/>
        <cfvo type="num" val="10"/>
        <cfvo type="num" val="20"/>
      </iconSet>
    </cfRule>
  </conditionalFormatting>
  <conditionalFormatting sqref="H89">
    <cfRule type="iconSet" priority="3">
      <iconSet reverse="1">
        <cfvo type="percent" val="0"/>
        <cfvo type="num" val="10"/>
        <cfvo type="num" val="20"/>
      </iconSet>
    </cfRule>
  </conditionalFormatting>
  <conditionalFormatting sqref="H98">
    <cfRule type="iconSet" priority="2">
      <iconSet reverse="1">
        <cfvo type="percent" val="0"/>
        <cfvo type="num" val="10"/>
        <cfvo type="num" val="20"/>
      </iconSet>
    </cfRule>
  </conditionalFormatting>
  <conditionalFormatting sqref="H10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3" manualBreakCount="3">
    <brk id="33" max="16383" man="1"/>
    <brk id="60" max="16383" man="1"/>
    <brk id="87"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700-000000000000}">
          <x14:formula1>
            <xm:f>Risikoverzeichnis!$A$82:$A$92</xm:f>
          </x14:formula1>
          <xm:sqref>F7:F10 E6:E10 E15:E19 E24:E29 E38:E42 E47:E51 E56:E60 E65:E69 E74:E78 E83:E87 E92:E96 E101:E105 E110:E114</xm:sqref>
        </x14:dataValidation>
        <x14:dataValidation type="list" allowBlank="1" showInputMessage="1" showErrorMessage="1" xr:uid="{00000000-0002-0000-0700-000001000000}">
          <x14:formula1>
            <xm:f>Risikobereiche!$D$2:$D$4</xm:f>
          </x14:formula1>
          <xm:sqref>G110:G114 G101:G105 G92:G96 G83:G87 G74:G78 G65:G69 G56:G60 G47:G51 G38:G42 G24:G29 G15:G19 G6:G10</xm:sqref>
        </x14:dataValidation>
        <x14:dataValidation type="list" showInputMessage="1" showErrorMessage="1" xr:uid="{00000000-0002-0000-0700-000002000000}">
          <x14:formula1>
            <xm:f>Maßnahmen!$A$9:$A$27</xm:f>
          </x14:formula1>
          <xm:sqref>H6:H10 H15:H19 H24:H29 H38:H42 H47:H51 H56:H60 H65:H69 H74:H78 H83:H87 H92:H96 H101:H105 H110:H114</xm:sqref>
        </x14:dataValidation>
        <x14:dataValidation type="list" showInputMessage="1" showErrorMessage="1" xr:uid="{00000000-0002-0000-0700-000003000000}">
          <x14:formula1>
            <xm:f>Maßnahmen!$G$9:$G$14</xm:f>
          </x14:formula1>
          <xm:sqref>K110:K114 K101:K105 K96 K92:K96 K83:K87 K74:K78 K65:K69 K56:K60 K47:K51 K38:K42 K24:K29 K15:K19 K6:K10</xm:sqref>
        </x14:dataValidation>
        <x14:dataValidation type="list" showInputMessage="1" showErrorMessage="1" xr:uid="{00000000-0002-0000-0700-000004000000}">
          <x14:formula1>
            <xm:f>Maßnahmen!$C$9:$C$27</xm:f>
          </x14:formula1>
          <xm:sqref>I110:I114 I101:I105 I92:I96 I83:I87 I74:I78 I65:I69 I56:I60 I47:I51 I38:I42 I24:I29 I15:I19 I6:I10</xm:sqref>
        </x14:dataValidation>
        <x14:dataValidation type="list" showInputMessage="1" showErrorMessage="1" xr:uid="{00000000-0002-0000-0700-000005000000}">
          <x14:formula1>
            <xm:f>Maßnahmen!$E$9:$E$14</xm:f>
          </x14:formula1>
          <xm:sqref>J6:J10 J15:J19 J24:J29 J38:J42 J47:J51 J56:J60 J65:J69 J74:J78 J83:J87 J92:J96 J101:J105 J110:J114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O33"/>
  <sheetViews>
    <sheetView zoomScale="75" zoomScaleNormal="75" zoomScalePageLayoutView="90" workbookViewId="0">
      <pane ySplit="2" topLeftCell="A21" activePane="bottomLeft" state="frozen"/>
      <selection activeCell="A3" sqref="A3:D3"/>
      <selection pane="bottomLeft" activeCell="E12" sqref="E12:E15"/>
    </sheetView>
  </sheetViews>
  <sheetFormatPr baseColWidth="10"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x14ac:dyDescent="0.2">
      <c r="A1" s="26" t="s">
        <v>792</v>
      </c>
      <c r="B1" s="26"/>
      <c r="C1" s="26"/>
      <c r="D1" s="26"/>
      <c r="E1" s="26"/>
      <c r="F1" s="26"/>
      <c r="G1" s="41"/>
      <c r="H1" s="210"/>
      <c r="I1" s="41"/>
      <c r="J1" s="41"/>
      <c r="K1" s="41"/>
      <c r="L1" s="41"/>
      <c r="M1" s="41"/>
      <c r="N1" s="41"/>
      <c r="O1" s="41"/>
    </row>
    <row r="2" spans="1:15" s="50" customFormat="1" ht="46.5" customHeight="1" x14ac:dyDescent="0.2">
      <c r="A2" s="361" t="str">
        <f>Risikobereiche!A62</f>
        <v>D) Begünstigende Maßnahmen welche einen direkten bzw. unmittelbaren ökonomischen Vorteil für den Begünstigten erzeugen</v>
      </c>
      <c r="B2" s="361"/>
      <c r="C2" s="361"/>
      <c r="D2" s="361"/>
      <c r="E2" s="361"/>
      <c r="F2" s="361"/>
      <c r="G2" s="49" t="s">
        <v>342</v>
      </c>
      <c r="H2" s="211"/>
      <c r="I2" s="42"/>
      <c r="J2" s="42"/>
      <c r="K2" s="42"/>
      <c r="L2" s="42"/>
      <c r="M2" s="42"/>
      <c r="N2" s="42"/>
      <c r="O2" s="41"/>
    </row>
    <row r="3" spans="1:15" x14ac:dyDescent="0.2">
      <c r="A3" s="340" t="str">
        <f>Risikobereiche!A64</f>
        <v>D.01 Zuteilung von Beiträgen, Beihilfen und Subventionen</v>
      </c>
      <c r="B3" s="341"/>
      <c r="C3" s="341"/>
      <c r="D3" s="341"/>
      <c r="E3" s="216"/>
      <c r="F3" s="51"/>
      <c r="G3" s="52" t="str">
        <f>IF(B6=0,"--",IF(C6&lt;10,"Gering",IF(C6&lt;18,"Medio",IF(C6&lt;25.1,"Alto",""))))</f>
        <v>Gering</v>
      </c>
      <c r="H3" s="198">
        <f>C6</f>
        <v>9.1428571428571423</v>
      </c>
      <c r="I3" s="33"/>
      <c r="J3" s="33"/>
      <c r="K3" s="33"/>
      <c r="L3" s="33"/>
      <c r="M3" s="33"/>
      <c r="N3" s="33"/>
      <c r="O3" s="41"/>
    </row>
    <row r="4" spans="1:15" ht="63.75" customHeight="1" outlineLevel="1" x14ac:dyDescent="0.2">
      <c r="A4" s="342" t="str">
        <f>A3</f>
        <v>D.01 Zuteilung von Beiträgen, Beihilfen und Subventionen</v>
      </c>
      <c r="B4" s="345" t="s">
        <v>324</v>
      </c>
      <c r="C4" s="346"/>
      <c r="D4" s="164" t="s">
        <v>750</v>
      </c>
      <c r="E4" s="17" t="s">
        <v>548</v>
      </c>
      <c r="F4" s="164" t="s">
        <v>547</v>
      </c>
      <c r="G4" s="269" t="s">
        <v>337</v>
      </c>
      <c r="H4" s="349" t="s">
        <v>341</v>
      </c>
      <c r="I4" s="336"/>
      <c r="J4" s="336" t="s">
        <v>345</v>
      </c>
      <c r="K4" s="336"/>
      <c r="L4" s="358" t="s">
        <v>349</v>
      </c>
      <c r="M4" s="358" t="s">
        <v>463</v>
      </c>
      <c r="N4" s="336" t="s">
        <v>464</v>
      </c>
      <c r="O4" s="41"/>
    </row>
    <row r="5" spans="1:15" ht="20.100000000000001" customHeight="1"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51" outlineLevel="1" x14ac:dyDescent="0.2">
      <c r="A6" s="343"/>
      <c r="B6" s="189" t="s">
        <v>549</v>
      </c>
      <c r="C6" s="367">
        <f>B7*B10</f>
        <v>9.1428571428571423</v>
      </c>
      <c r="D6" s="53" t="s">
        <v>773</v>
      </c>
      <c r="E6" s="53" t="str">
        <f>Risikoverzeichnis!A114</f>
        <v>RD.20 Festlegung von Prioritäten, welche nicht den strategischen Zielen der Körperschaft entsprechen</v>
      </c>
      <c r="F6" s="53" t="str">
        <f>VLOOKUP(E6,Risikoverzeichnis!$A$95:$B$118,2,FALSE)</f>
        <v>CR.3 Interessenskonflikt</v>
      </c>
      <c r="G6" s="53" t="s">
        <v>335</v>
      </c>
      <c r="H6" s="157"/>
      <c r="I6" s="11"/>
      <c r="J6" s="220"/>
      <c r="K6" s="53" t="s">
        <v>459</v>
      </c>
      <c r="L6" s="254" t="s">
        <v>583</v>
      </c>
      <c r="M6" s="53" t="s">
        <v>470</v>
      </c>
      <c r="N6" s="11" t="s">
        <v>581</v>
      </c>
      <c r="O6" s="41"/>
    </row>
    <row r="7" spans="1:15" ht="44.25" customHeight="1" outlineLevel="1" x14ac:dyDescent="0.2">
      <c r="A7" s="343"/>
      <c r="B7" s="235">
        <f>SUM(D_nuova!B6:B58)/7</f>
        <v>2.2857142857142856</v>
      </c>
      <c r="C7" s="368"/>
      <c r="D7" s="53" t="s">
        <v>774</v>
      </c>
      <c r="E7" s="53" t="str">
        <f>Risikoverzeichnis!A110</f>
        <v>RD.16 Festlegung von Bewertungskriterien, welche unklar formuliert wurden</v>
      </c>
      <c r="F7" s="53" t="str">
        <f>VLOOKUP(E7,Risikoverzeichnis!$A$95:$B$118,2,FALSE)</f>
        <v>CR.2 Mangel an Transparenz</v>
      </c>
      <c r="G7" s="53" t="s">
        <v>335</v>
      </c>
      <c r="H7" s="157" t="str">
        <f>Maßnahmen!A21</f>
        <v xml:space="preserve">MO13 – Sensibilisierungsaktionen/Verhältnis zu der Zivilgesellschaft </v>
      </c>
      <c r="I7" s="53"/>
      <c r="J7" s="53"/>
      <c r="K7" s="53"/>
      <c r="L7" s="53" t="s">
        <v>583</v>
      </c>
      <c r="M7" s="254" t="s">
        <v>572</v>
      </c>
      <c r="N7" s="101" t="s">
        <v>519</v>
      </c>
      <c r="O7" s="41"/>
    </row>
    <row r="8" spans="1:15" ht="57" customHeight="1" outlineLevel="1" x14ac:dyDescent="0.2">
      <c r="A8" s="343"/>
      <c r="B8" s="192"/>
      <c r="C8" s="368"/>
      <c r="D8" s="53" t="s">
        <v>775</v>
      </c>
      <c r="E8" s="53" t="str">
        <f>Risikoverzeichnis!A106</f>
        <v>RD.12 Verbreitung von Informationen bezüglich der Ausschreibung bevor diese veröffentlicht wurde</v>
      </c>
      <c r="F8" s="53" t="str">
        <f>VLOOKUP(E8,Risikoverzeichnis!$A$95:$B$118,2,FALSE)</f>
        <v>CR.1 Rechtswidrige Beinflussung eines Verfahrens</v>
      </c>
      <c r="G8" s="53" t="s">
        <v>335</v>
      </c>
      <c r="H8" s="157" t="str">
        <f>Maßnahmen!A10</f>
        <v xml:space="preserve">MO2 – Umsetzung des Verhaltenskodexes der Handelskammer </v>
      </c>
      <c r="I8" s="11"/>
      <c r="J8" s="264" t="s">
        <v>441</v>
      </c>
      <c r="K8" s="53"/>
      <c r="L8" s="53" t="s">
        <v>583</v>
      </c>
      <c r="M8" s="157" t="s">
        <v>488</v>
      </c>
      <c r="N8" s="11" t="s">
        <v>582</v>
      </c>
      <c r="O8" s="41"/>
    </row>
    <row r="9" spans="1:15" ht="18" customHeight="1" outlineLevel="1" x14ac:dyDescent="0.2">
      <c r="A9" s="343"/>
      <c r="B9" s="192" t="s">
        <v>326</v>
      </c>
      <c r="C9" s="368"/>
      <c r="D9" s="362" t="s">
        <v>776</v>
      </c>
      <c r="E9" s="362" t="str">
        <f>Risikoverzeichnis!A103</f>
        <v>RD.09  Mangelnde Unabhängigkeit eines Enscheidungsträgers aufgrund des Vorliegens eines (möglichen) Interessenskonfliktes</v>
      </c>
      <c r="F9" s="362" t="s">
        <v>159</v>
      </c>
      <c r="G9" s="362" t="s">
        <v>335</v>
      </c>
      <c r="H9" s="365" t="str">
        <f>Maßnahmen!A17</f>
        <v xml:space="preserve">MO9 – Regelung für die Zusammensetzung von Kommissionen, der Ämterzuteilung , Beauftragungen für Führungspositionen im Falle der Verurteilung für ein Verbrechen gegen die öffentliche Verwaltung. </v>
      </c>
      <c r="I9" s="362" t="s">
        <v>454</v>
      </c>
      <c r="J9" s="362"/>
      <c r="K9" s="362"/>
      <c r="L9" s="364" t="s">
        <v>583</v>
      </c>
      <c r="M9" s="365" t="s">
        <v>573</v>
      </c>
      <c r="N9" s="362" t="s">
        <v>520</v>
      </c>
      <c r="O9" s="41"/>
    </row>
    <row r="10" spans="1:15" ht="104.25" customHeight="1" outlineLevel="1" x14ac:dyDescent="0.2">
      <c r="A10" s="343"/>
      <c r="B10" s="191">
        <f>SUM(D_nuova!E6:E26)/3</f>
        <v>4</v>
      </c>
      <c r="C10" s="368"/>
      <c r="D10" s="363"/>
      <c r="E10" s="363"/>
      <c r="F10" s="363"/>
      <c r="G10" s="363"/>
      <c r="H10" s="366"/>
      <c r="I10" s="363"/>
      <c r="J10" s="363"/>
      <c r="K10" s="363"/>
      <c r="L10" s="366"/>
      <c r="M10" s="366"/>
      <c r="N10" s="363"/>
      <c r="O10" s="41"/>
    </row>
    <row r="11" spans="1:15" ht="57" customHeight="1" outlineLevel="1" x14ac:dyDescent="0.2">
      <c r="A11" s="343"/>
      <c r="B11" s="88"/>
      <c r="C11" s="368"/>
      <c r="D11" s="53" t="s">
        <v>777</v>
      </c>
      <c r="E11" s="53" t="str">
        <f>Risikoverzeichnis!A112</f>
        <v>RD.18 Nicht angemessene Veröffentlichung der Prüfungsergebnisse/der Auswahl</v>
      </c>
      <c r="F11" s="53" t="str">
        <f>VLOOKUP(E11,Risikoverzeichnis!$A$95:$B$118,2,FALSE)</f>
        <v>CR.3 Interessenskonflikt</v>
      </c>
      <c r="G11" s="53" t="s">
        <v>335</v>
      </c>
      <c r="H11" s="157" t="str">
        <f>Maßnahmen!A9</f>
        <v>MO1 - Transparenz</v>
      </c>
      <c r="I11" s="53"/>
      <c r="J11" s="53"/>
      <c r="K11" s="53"/>
      <c r="L11" s="53" t="s">
        <v>583</v>
      </c>
      <c r="M11" s="53" t="s">
        <v>489</v>
      </c>
      <c r="N11" s="11" t="s">
        <v>544</v>
      </c>
      <c r="O11" s="41"/>
    </row>
    <row r="12" spans="1:15" ht="18" customHeight="1" outlineLevel="1" x14ac:dyDescent="0.2">
      <c r="A12" s="343"/>
      <c r="B12" s="88"/>
      <c r="C12" s="368"/>
      <c r="D12" s="362" t="s">
        <v>778</v>
      </c>
      <c r="E12" s="362" t="str">
        <f>Risikoverzeichnis!A117</f>
        <v>RD.23 Unangemessene Begründung der Maßnahme</v>
      </c>
      <c r="F12" s="362" t="s">
        <v>159</v>
      </c>
      <c r="G12" s="362" t="s">
        <v>335</v>
      </c>
      <c r="H12" s="365" t="str">
        <f>Maßnahmen!A19</f>
        <v>MO11 - Weiterbildung</v>
      </c>
      <c r="I12" s="362"/>
      <c r="J12" s="372" t="s">
        <v>441</v>
      </c>
      <c r="K12" s="362"/>
      <c r="L12" s="362" t="s">
        <v>583</v>
      </c>
      <c r="M12" s="362" t="s">
        <v>574</v>
      </c>
      <c r="N12" s="362" t="s">
        <v>521</v>
      </c>
      <c r="O12" s="41"/>
    </row>
    <row r="13" spans="1:15" ht="18" customHeight="1" outlineLevel="1" x14ac:dyDescent="0.2">
      <c r="A13" s="343"/>
      <c r="B13" s="232"/>
      <c r="C13" s="368"/>
      <c r="D13" s="370"/>
      <c r="E13" s="370"/>
      <c r="F13" s="370"/>
      <c r="G13" s="370"/>
      <c r="H13" s="371"/>
      <c r="I13" s="370"/>
      <c r="J13" s="370"/>
      <c r="K13" s="370"/>
      <c r="L13" s="370"/>
      <c r="M13" s="370"/>
      <c r="N13" s="370"/>
      <c r="O13" s="41"/>
    </row>
    <row r="14" spans="1:15" ht="18" customHeight="1" outlineLevel="1" x14ac:dyDescent="0.2">
      <c r="A14" s="343"/>
      <c r="B14" s="88"/>
      <c r="C14" s="368"/>
      <c r="D14" s="370"/>
      <c r="E14" s="370"/>
      <c r="F14" s="370"/>
      <c r="G14" s="370"/>
      <c r="H14" s="371"/>
      <c r="I14" s="370"/>
      <c r="J14" s="370"/>
      <c r="K14" s="370"/>
      <c r="L14" s="370"/>
      <c r="M14" s="370"/>
      <c r="N14" s="370"/>
      <c r="O14" s="41"/>
    </row>
    <row r="15" spans="1:15" ht="27.75" customHeight="1" outlineLevel="1" x14ac:dyDescent="0.2">
      <c r="A15" s="344"/>
      <c r="B15" s="172"/>
      <c r="C15" s="369"/>
      <c r="D15" s="363"/>
      <c r="E15" s="363"/>
      <c r="F15" s="363"/>
      <c r="G15" s="363"/>
      <c r="H15" s="366"/>
      <c r="I15" s="363"/>
      <c r="J15" s="363"/>
      <c r="K15" s="363"/>
      <c r="L15" s="363"/>
      <c r="M15" s="363"/>
      <c r="N15" s="363"/>
      <c r="O15" s="41"/>
    </row>
    <row r="16" spans="1:15" x14ac:dyDescent="0.2">
      <c r="A16" s="33"/>
      <c r="B16" s="33"/>
      <c r="C16" s="33"/>
      <c r="D16" s="33"/>
      <c r="E16" s="33"/>
      <c r="F16" s="33"/>
      <c r="G16" s="33"/>
      <c r="H16" s="212"/>
      <c r="I16" s="33"/>
      <c r="J16" s="33"/>
      <c r="K16" s="33"/>
      <c r="L16" s="33"/>
      <c r="M16" s="33"/>
      <c r="N16" s="33"/>
      <c r="O16" s="41"/>
    </row>
    <row r="17" spans="1:15" ht="81" customHeight="1" x14ac:dyDescent="0.2">
      <c r="A17" s="340"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41"/>
      <c r="C17" s="341"/>
      <c r="D17" s="341"/>
      <c r="E17" s="216"/>
      <c r="F17" s="51"/>
      <c r="G17" s="52" t="str">
        <f>IF(B20=0,"--",IF(C20&lt;10,"Gering",IF(C20&lt;18,"Medio",IF(C20&lt;25.1,"Alto",""))))</f>
        <v>Gering</v>
      </c>
      <c r="H17" s="198">
        <f>C20</f>
        <v>4.5714285714285712</v>
      </c>
      <c r="I17" s="33"/>
      <c r="J17" s="33"/>
      <c r="K17" s="33"/>
      <c r="L17" s="33"/>
      <c r="M17" s="33"/>
      <c r="N17" s="33"/>
      <c r="O17" s="41"/>
    </row>
    <row r="18" spans="1:15" ht="51" customHeight="1" outlineLevel="1" x14ac:dyDescent="0.2">
      <c r="A18" s="342" t="str">
        <f>A17</f>
        <v xml:space="preserve">D.02 Zuteilung von Beiträgen aufgrund von spezifischen Vereinbarungen bzw. Konventionen welche mit anderen Körperschaften, Ämter und Gesellschaften abgeschlossen werden, welche vorwiegend mit öffentlichen Mitteln finanziert werden </v>
      </c>
      <c r="B18" s="345" t="s">
        <v>324</v>
      </c>
      <c r="C18" s="346"/>
      <c r="D18" s="164" t="s">
        <v>750</v>
      </c>
      <c r="E18" s="17" t="s">
        <v>548</v>
      </c>
      <c r="F18" s="164" t="s">
        <v>547</v>
      </c>
      <c r="G18" s="269" t="s">
        <v>337</v>
      </c>
      <c r="H18" s="349" t="s">
        <v>341</v>
      </c>
      <c r="I18" s="336"/>
      <c r="J18" s="336" t="s">
        <v>345</v>
      </c>
      <c r="K18" s="336"/>
      <c r="L18" s="358" t="s">
        <v>349</v>
      </c>
      <c r="M18" s="358" t="s">
        <v>463</v>
      </c>
      <c r="N18" s="336" t="s">
        <v>464</v>
      </c>
      <c r="O18" s="41"/>
    </row>
    <row r="19" spans="1:15" ht="20.100000000000001" customHeight="1" outlineLevel="1" x14ac:dyDescent="0.2">
      <c r="A19" s="343"/>
      <c r="B19" s="347"/>
      <c r="C19" s="348"/>
      <c r="D19" s="31" t="s">
        <v>751</v>
      </c>
      <c r="E19" s="31" t="s">
        <v>338</v>
      </c>
      <c r="F19" s="31" t="s">
        <v>339</v>
      </c>
      <c r="G19" s="31" t="s">
        <v>338</v>
      </c>
      <c r="H19" s="205" t="s">
        <v>457</v>
      </c>
      <c r="I19" s="43" t="s">
        <v>458</v>
      </c>
      <c r="J19" s="43" t="s">
        <v>457</v>
      </c>
      <c r="K19" s="43" t="s">
        <v>458</v>
      </c>
      <c r="L19" s="354"/>
      <c r="M19" s="354"/>
      <c r="N19" s="336"/>
      <c r="O19" s="41"/>
    </row>
    <row r="20" spans="1:15" ht="86.25" customHeight="1" outlineLevel="1" x14ac:dyDescent="0.2">
      <c r="A20" s="343"/>
      <c r="B20" s="236" t="s">
        <v>549</v>
      </c>
      <c r="C20" s="367">
        <f>B21*B24</f>
        <v>4.5714285714285712</v>
      </c>
      <c r="D20" s="53" t="s">
        <v>773</v>
      </c>
      <c r="E20" s="53" t="s">
        <v>411</v>
      </c>
      <c r="F20" s="53" t="str">
        <f>VLOOKUP(E20,Risikoverzeichnis!$A$95:$B$118,2,FALSE)</f>
        <v>CR.3 Interessenskonflikt</v>
      </c>
      <c r="G20" s="53" t="s">
        <v>335</v>
      </c>
      <c r="H20" s="177"/>
      <c r="I20" s="220"/>
      <c r="J20" s="264" t="s">
        <v>441</v>
      </c>
      <c r="K20" s="53" t="s">
        <v>459</v>
      </c>
      <c r="L20" s="53" t="s">
        <v>584</v>
      </c>
      <c r="M20" s="53" t="s">
        <v>490</v>
      </c>
      <c r="N20" s="11" t="s">
        <v>522</v>
      </c>
      <c r="O20" s="41"/>
    </row>
    <row r="21" spans="1:15" ht="58.5" customHeight="1" outlineLevel="1" x14ac:dyDescent="0.2">
      <c r="A21" s="343"/>
      <c r="B21" s="235">
        <f>SUM(D_nuova!B65:B118)/7</f>
        <v>2.2857142857142856</v>
      </c>
      <c r="C21" s="368"/>
      <c r="D21" s="53" t="s">
        <v>779</v>
      </c>
      <c r="E21" s="53" t="str">
        <f>Risikoverzeichnis!A102</f>
        <v>RD.08 Rechtswidrige Festlegung der Projektpartner</v>
      </c>
      <c r="F21" s="53" t="str">
        <f>VLOOKUP(E21,Risikoverzeichnis!$A$95:$B$118,2,FALSE)</f>
        <v>CR.6 Missbrauch der Ermessensfreiheit</v>
      </c>
      <c r="G21" s="53" t="s">
        <v>335</v>
      </c>
      <c r="H21" s="157" t="str">
        <f>Maßnahmen!A12</f>
        <v xml:space="preserve">MO4 – Enthaltung im Falle eines Interessenskonfliktes </v>
      </c>
      <c r="I21" s="53"/>
      <c r="J21" s="53"/>
      <c r="K21" s="53"/>
      <c r="L21" s="53" t="s">
        <v>583</v>
      </c>
      <c r="M21" s="53" t="s">
        <v>575</v>
      </c>
      <c r="N21" s="11" t="s">
        <v>586</v>
      </c>
      <c r="O21" s="41"/>
    </row>
    <row r="22" spans="1:15" ht="18" customHeight="1" outlineLevel="1" x14ac:dyDescent="0.2">
      <c r="A22" s="343"/>
      <c r="B22" s="237"/>
      <c r="C22" s="368"/>
      <c r="D22" s="362" t="s">
        <v>780</v>
      </c>
      <c r="E22" s="362" t="str">
        <f>Risikoverzeichnis!A95</f>
        <v>RD.01 Unangemessene Begründung der Maßnahme</v>
      </c>
      <c r="F22" s="362" t="str">
        <f>VLOOKUP(E22,Risikoverzeichnis!$A$95:$B$118,2,FALSE)</f>
        <v>CR.6 Missbrauch der Ermessensfreiheit</v>
      </c>
      <c r="G22" s="362" t="s">
        <v>335</v>
      </c>
      <c r="H22" s="365" t="str">
        <f>Maßnahmen!A19</f>
        <v>MO11 - Weiterbildung</v>
      </c>
      <c r="I22" s="362"/>
      <c r="J22" s="362"/>
      <c r="K22" s="362"/>
      <c r="L22" s="362" t="s">
        <v>583</v>
      </c>
      <c r="M22" s="362" t="s">
        <v>574</v>
      </c>
      <c r="N22" s="362" t="s">
        <v>587</v>
      </c>
      <c r="O22" s="41"/>
    </row>
    <row r="23" spans="1:15" ht="26.25" customHeight="1" outlineLevel="1" x14ac:dyDescent="0.2">
      <c r="A23" s="343"/>
      <c r="B23" s="237" t="s">
        <v>326</v>
      </c>
      <c r="C23" s="368"/>
      <c r="D23" s="363"/>
      <c r="E23" s="363"/>
      <c r="F23" s="363"/>
      <c r="G23" s="363"/>
      <c r="H23" s="366"/>
      <c r="I23" s="363"/>
      <c r="J23" s="363"/>
      <c r="K23" s="363"/>
      <c r="L23" s="363"/>
      <c r="M23" s="363"/>
      <c r="N23" s="363"/>
      <c r="O23" s="41"/>
    </row>
    <row r="24" spans="1:15" ht="30" customHeight="1" outlineLevel="1" x14ac:dyDescent="0.2">
      <c r="A24" s="343"/>
      <c r="B24" s="238">
        <f>SUM(D_nuova!E65:F85)/3</f>
        <v>2</v>
      </c>
      <c r="C24" s="368"/>
      <c r="D24" s="364" t="s">
        <v>781</v>
      </c>
      <c r="E24" s="362" t="str">
        <f>Risikoverzeichnis!A110</f>
        <v>RD.16 Festlegung von Bewertungskriterien, welche unklar formuliert wurden</v>
      </c>
      <c r="F24" s="362" t="str">
        <f>VLOOKUP(E24,Risikoverzeichnis!$A$95:$B$118,2,FALSE)</f>
        <v>CR.2 Mangel an Transparenz</v>
      </c>
      <c r="G24" s="362" t="s">
        <v>335</v>
      </c>
      <c r="H24" s="365" t="str">
        <f>Maßnahmen!A9</f>
        <v>MO1 - Transparenz</v>
      </c>
      <c r="I24" s="362"/>
      <c r="J24" s="362"/>
      <c r="K24" s="362"/>
      <c r="L24" s="362" t="s">
        <v>583</v>
      </c>
      <c r="M24" s="362" t="s">
        <v>576</v>
      </c>
      <c r="N24" s="362" t="s">
        <v>585</v>
      </c>
      <c r="O24" s="41"/>
    </row>
    <row r="25" spans="1:15" ht="27.75" customHeight="1" outlineLevel="1" x14ac:dyDescent="0.2">
      <c r="A25" s="343"/>
      <c r="B25" s="239"/>
      <c r="C25" s="368"/>
      <c r="D25" s="363"/>
      <c r="E25" s="363"/>
      <c r="F25" s="363"/>
      <c r="G25" s="363"/>
      <c r="H25" s="366"/>
      <c r="I25" s="363"/>
      <c r="J25" s="363"/>
      <c r="K25" s="363"/>
      <c r="L25" s="363"/>
      <c r="M25" s="363"/>
      <c r="N25" s="363"/>
      <c r="O25" s="41"/>
    </row>
    <row r="26" spans="1:15" ht="51" outlineLevel="1" x14ac:dyDescent="0.2">
      <c r="A26" s="343"/>
      <c r="B26" s="239"/>
      <c r="C26" s="368"/>
      <c r="D26" s="254" t="s">
        <v>782</v>
      </c>
      <c r="E26" s="53" t="str">
        <f>Risikoverzeichnis!A111</f>
        <v xml:space="preserve">RD.17 Festlegung einer kurzen Frist bezüglich der Veröffentlichung der Ausschreibungen </v>
      </c>
      <c r="F26" s="53" t="str">
        <f>VLOOKUP(E26,Risikoverzeichnis!$A$95:$B$118,2,FALSE)</f>
        <v>CR.2 Mangel an Transparenz</v>
      </c>
      <c r="G26" s="53" t="s">
        <v>335</v>
      </c>
      <c r="H26" s="157" t="str">
        <f>Maßnahmen!A21</f>
        <v xml:space="preserve">MO13 – Sensibilisierungsaktionen/Verhältnis zu der Zivilgesellschaft </v>
      </c>
      <c r="I26" s="53"/>
      <c r="J26" s="53"/>
      <c r="K26" s="53"/>
      <c r="L26" s="53" t="s">
        <v>583</v>
      </c>
      <c r="M26" s="53" t="s">
        <v>572</v>
      </c>
      <c r="N26" s="11" t="s">
        <v>588</v>
      </c>
      <c r="O26" s="41"/>
    </row>
    <row r="27" spans="1:15" ht="18" customHeight="1" outlineLevel="1" x14ac:dyDescent="0.2">
      <c r="A27" s="343"/>
      <c r="B27" s="240"/>
      <c r="C27" s="368"/>
      <c r="D27" s="364" t="s">
        <v>783</v>
      </c>
      <c r="E27" s="362" t="str">
        <f>Risikoverzeichnis!A103</f>
        <v>RD.09  Mangelnde Unabhängigkeit eines Enscheidungsträgers aufgrund des Vorliegens eines (möglichen) Interessenskonfliktes</v>
      </c>
      <c r="F27" s="362" t="str">
        <f>VLOOKUP(E27,Risikoverzeichnis!$A$95:$B$118,2,FALSE)</f>
        <v>CR.3 Interessenskonflikt</v>
      </c>
      <c r="G27" s="362" t="s">
        <v>335</v>
      </c>
      <c r="H27" s="365" t="s">
        <v>445</v>
      </c>
      <c r="I27" s="362" t="s">
        <v>454</v>
      </c>
      <c r="J27" s="362"/>
      <c r="K27" s="362"/>
      <c r="L27" s="362" t="s">
        <v>583</v>
      </c>
      <c r="M27" s="362" t="s">
        <v>577</v>
      </c>
      <c r="N27" s="362" t="s">
        <v>523</v>
      </c>
      <c r="O27" s="41"/>
    </row>
    <row r="28" spans="1:15" ht="104.25" customHeight="1" outlineLevel="1" x14ac:dyDescent="0.2">
      <c r="A28" s="343"/>
      <c r="B28" s="239"/>
      <c r="C28" s="368"/>
      <c r="D28" s="363"/>
      <c r="E28" s="363"/>
      <c r="F28" s="363"/>
      <c r="G28" s="363"/>
      <c r="H28" s="366"/>
      <c r="I28" s="363"/>
      <c r="J28" s="363"/>
      <c r="K28" s="363"/>
      <c r="L28" s="363"/>
      <c r="M28" s="363"/>
      <c r="N28" s="363"/>
      <c r="O28" s="41"/>
    </row>
    <row r="29" spans="1:15" ht="40.5" customHeight="1" outlineLevel="1" x14ac:dyDescent="0.2">
      <c r="A29" s="343"/>
      <c r="B29" s="239"/>
      <c r="C29" s="368"/>
      <c r="D29" s="53" t="s">
        <v>777</v>
      </c>
      <c r="E29" s="53" t="str">
        <f>Risikoverzeichnis!A112</f>
        <v>RD.18 Nicht angemessene Veröffentlichung der Prüfungsergebnisse/der Auswahl</v>
      </c>
      <c r="F29" s="53" t="str">
        <f>VLOOKUP(E29,Risikoverzeichnis!$A$95:$B$118,2,FALSE)</f>
        <v>CR.3 Interessenskonflikt</v>
      </c>
      <c r="G29" s="53" t="s">
        <v>335</v>
      </c>
      <c r="H29" s="157" t="str">
        <f>Maßnahmen!A9</f>
        <v>MO1 - Transparenz</v>
      </c>
      <c r="I29" s="53"/>
      <c r="J29" s="53"/>
      <c r="K29" s="53"/>
      <c r="L29" s="53" t="s">
        <v>583</v>
      </c>
      <c r="M29" s="53" t="s">
        <v>489</v>
      </c>
      <c r="N29" s="11" t="s">
        <v>585</v>
      </c>
      <c r="O29" s="41"/>
    </row>
    <row r="30" spans="1:15" ht="109.5" customHeight="1" outlineLevel="1" x14ac:dyDescent="0.2">
      <c r="A30" s="344"/>
      <c r="B30" s="241"/>
      <c r="C30" s="369"/>
      <c r="D30" s="275" t="s">
        <v>784</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335</v>
      </c>
      <c r="H30" s="157" t="str">
        <f>Maßnahmen!A19</f>
        <v>MO11 - Weiterbildung</v>
      </c>
      <c r="I30" s="53" t="s">
        <v>454</v>
      </c>
      <c r="J30" s="53"/>
      <c r="K30" s="53"/>
      <c r="L30" s="53" t="s">
        <v>583</v>
      </c>
      <c r="M30" s="53" t="s">
        <v>578</v>
      </c>
      <c r="N30" s="11" t="s">
        <v>514</v>
      </c>
      <c r="O30" s="41"/>
    </row>
    <row r="31" spans="1:15" x14ac:dyDescent="0.2">
      <c r="A31" s="33"/>
      <c r="B31" s="33"/>
      <c r="C31" s="33"/>
      <c r="D31" s="33"/>
      <c r="E31" s="33"/>
      <c r="F31" s="33"/>
      <c r="G31" s="33"/>
      <c r="H31" s="212"/>
      <c r="I31" s="33"/>
      <c r="J31" s="33"/>
      <c r="K31" s="33"/>
      <c r="L31" s="33"/>
      <c r="M31" s="33"/>
      <c r="N31" s="33"/>
      <c r="O31" s="41"/>
    </row>
    <row r="32" spans="1:15" x14ac:dyDescent="0.2">
      <c r="A32" s="33"/>
      <c r="B32" s="33"/>
      <c r="C32" s="33"/>
      <c r="D32" s="33"/>
      <c r="E32" s="33"/>
      <c r="F32" s="33"/>
      <c r="G32" s="33"/>
      <c r="H32" s="212"/>
      <c r="I32" s="33"/>
      <c r="J32" s="33"/>
      <c r="K32" s="33"/>
      <c r="L32" s="33"/>
      <c r="M32" s="33"/>
      <c r="N32" s="33"/>
      <c r="O32" s="41"/>
    </row>
    <row r="33" spans="4:4" x14ac:dyDescent="0.2">
      <c r="D33" s="233"/>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800-000000000000}">
          <x14:formula1>
            <xm:f>Risikoverzeichnis!$A$95:$A$119</xm:f>
          </x14:formula1>
          <xm:sqref>E20:E30 E6:E15</xm:sqref>
        </x14:dataValidation>
        <x14:dataValidation type="list" showInputMessage="1" showErrorMessage="1" xr:uid="{00000000-0002-0000-0800-000001000000}">
          <x14:formula1>
            <xm:f>Risikobereiche!$D$2:$D$4</xm:f>
          </x14:formula1>
          <xm:sqref>G6:G15 G20:G30</xm:sqref>
        </x14:dataValidation>
        <x14:dataValidation type="list" showInputMessage="1" showErrorMessage="1" xr:uid="{00000000-0002-0000-0800-000002000000}">
          <x14:formula1>
            <xm:f>Maßnahmen!$A$9:$A$27</xm:f>
          </x14:formula1>
          <xm:sqref>H20:H30 H6:H15</xm:sqref>
        </x14:dataValidation>
        <x14:dataValidation type="list" showInputMessage="1" showErrorMessage="1" xr:uid="{00000000-0002-0000-0800-000003000000}">
          <x14:formula1>
            <xm:f>Maßnahmen!$C$9:$C$27</xm:f>
          </x14:formula1>
          <xm:sqref>I6:I15 I20:I30</xm:sqref>
        </x14:dataValidation>
        <x14:dataValidation type="list" showInputMessage="1" showErrorMessage="1" xr:uid="{00000000-0002-0000-0800-000004000000}">
          <x14:formula1>
            <xm:f>Maßnahmen!$E$9:$E$14</xm:f>
          </x14:formula1>
          <xm:sqref>J20:J30 J6:J15</xm:sqref>
        </x14:dataValidation>
        <x14:dataValidation type="list" showInputMessage="1" showErrorMessage="1" xr:uid="{00000000-0002-0000-0800-000005000000}">
          <x14:formula1>
            <xm:f>Maßnahmen!$G$9:$G$14</xm:f>
          </x14:formula1>
          <xm:sqref>K6:K15 K20:K30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11</vt:i4>
      </vt:variant>
    </vt:vector>
  </HeadingPairs>
  <TitlesOfParts>
    <vt:vector size="31" baseType="lpstr">
      <vt:lpstr>Zum Aufbau des Planes</vt:lpstr>
      <vt:lpstr>Risikobereiche</vt:lpstr>
      <vt:lpstr>Risikoverzeichnis</vt:lpstr>
      <vt:lpstr>Maßnahmen</vt:lpstr>
      <vt:lpstr>Bewertung</vt:lpstr>
      <vt:lpstr>SR Bereich A</vt:lpstr>
      <vt:lpstr>SR Bereich B</vt:lpstr>
      <vt:lpstr>SR Bereich C</vt:lpstr>
      <vt:lpstr>SR Bereich D</vt:lpstr>
      <vt:lpstr>SR Bereich E</vt:lpstr>
      <vt:lpstr>SR Bereich F</vt:lpstr>
      <vt:lpstr>A</vt:lpstr>
      <vt:lpstr>B</vt:lpstr>
      <vt:lpstr>C</vt:lpstr>
      <vt:lpstr>D</vt:lpstr>
      <vt:lpstr>Raccordo processi</vt:lpstr>
      <vt:lpstr>Aree dirigenziali</vt:lpstr>
      <vt:lpstr>D_nuova</vt:lpstr>
      <vt:lpstr>E</vt:lpstr>
      <vt:lpstr>F</vt:lpstr>
      <vt:lpstr>Maßnahmen!Druckbereich</vt:lpstr>
      <vt:lpstr>Risikobereiche!Druckbereich</vt:lpstr>
      <vt:lpstr>Risikoverzeichnis!Druckbereich</vt:lpstr>
      <vt:lpstr>'SR Bereich A'!Druckbereich</vt:lpstr>
      <vt:lpstr>'SR Bereich B'!Druckbereich</vt:lpstr>
      <vt:lpstr>'SR Bereich C'!Druckbereich</vt:lpstr>
      <vt:lpstr>'SR Bereich D'!Druckbereich</vt:lpstr>
      <vt:lpstr>'SR Bereich E'!Druckbereich</vt:lpstr>
      <vt:lpstr>'SR Bereich F'!Druckbereich</vt:lpstr>
      <vt:lpstr>'Zum Aufbau des Planes'!Druckbereich</vt:lpstr>
      <vt:lpstr>Maßnahmen!Drucktitel</vt:lpstr>
    </vt:vector>
  </TitlesOfParts>
  <Company>Comune di Villasanta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Dalsasso Alexander</cp:lastModifiedBy>
  <cp:lastPrinted>2016-01-15T13:55:48Z</cp:lastPrinted>
  <dcterms:created xsi:type="dcterms:W3CDTF">2012-04-24T09:07:27Z</dcterms:created>
  <dcterms:modified xsi:type="dcterms:W3CDTF">2019-07-29T12:24:36Z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